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cantonaci\Downloads\"/>
    </mc:Choice>
  </mc:AlternateContent>
  <xr:revisionPtr revIDLastSave="0" documentId="8_{13962BFA-56D8-447F-AE89-DFA2C3602D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a articolo 3" sheetId="5" r:id="rId1"/>
    <sheet name="Allegato A1_Elenco interventi" sheetId="1" r:id="rId2"/>
    <sheet name="Allegato A2_Anticipazioni" sheetId="2" r:id="rId3"/>
    <sheet name="Allegato B1_Piano fin. accordo" sheetId="3" r:id="rId4"/>
    <sheet name="Allegato B2_Piano fin inter" sheetId="6" r:id="rId5"/>
  </sheets>
  <definedNames>
    <definedName name="_xlnm._FilterDatabase" localSheetId="1">'Allegato A1_Elenco interventi'!$A$2:$I$46</definedName>
    <definedName name="_xlnm._FilterDatabase" localSheetId="4" hidden="1">'Allegato B2_Piano fin inter'!$A$2:$XEJ$47</definedName>
    <definedName name="_xlnm.Print_Area" localSheetId="1">'Allegato A1_Elenco interventi'!$A$1:$O$47</definedName>
    <definedName name="_xlnm.Print_Area" localSheetId="2">'Allegato A2_Anticipazioni'!$A$1:$F$60</definedName>
    <definedName name="_xlnm.Print_Area" localSheetId="3">'Allegato B1_Piano fin. accordo'!$A$1:$L$4</definedName>
    <definedName name="_xlnm.Print_Area" localSheetId="4">'Allegato B2_Piano fin inter'!$A$1:$R$47</definedName>
    <definedName name="_xlnm.Print_Area" localSheetId="0">'Tabella articolo 3'!$A$1:$E$17</definedName>
    <definedName name="_xlnm.Print_Titles" localSheetId="1">'Allegato A1_Elenco interventi'!$2:$3</definedName>
    <definedName name="_xlnm.Print_Titles" localSheetId="2">'Allegato A2_Anticipazioni'!$2:$2</definedName>
    <definedName name="_xlnm.Print_Titles" localSheetId="4">'Allegato B2_Piano fin inter'!$2:$3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3" l="1"/>
  <c r="J47" i="6"/>
  <c r="K47" i="6"/>
  <c r="L47" i="6"/>
  <c r="M47" i="6"/>
  <c r="N47" i="6"/>
  <c r="O47" i="6"/>
  <c r="P47" i="6"/>
  <c r="Q47" i="6"/>
  <c r="R47" i="6"/>
  <c r="H47" i="6" l="1"/>
  <c r="G47" i="6"/>
  <c r="H47" i="1"/>
  <c r="G47" i="1"/>
  <c r="D15" i="5"/>
  <c r="C14" i="5"/>
  <c r="C16" i="5" s="1"/>
  <c r="B13" i="5"/>
  <c r="B14" i="5" s="1"/>
  <c r="B16" i="5" s="1"/>
  <c r="D12" i="5"/>
  <c r="D11" i="5"/>
  <c r="E10" i="5"/>
  <c r="E14" i="5" s="1"/>
  <c r="D10" i="5"/>
  <c r="D9" i="5"/>
  <c r="D8" i="5"/>
  <c r="D7" i="5"/>
  <c r="D6" i="5"/>
  <c r="D5" i="5"/>
  <c r="D4" i="5"/>
  <c r="D13" i="5" l="1"/>
  <c r="D14" i="5"/>
  <c r="D16" i="5" s="1"/>
  <c r="F59" i="2"/>
</calcChain>
</file>

<file path=xl/sharedStrings.xml><?xml version="1.0" encoding="utf-8"?>
<sst xmlns="http://schemas.openxmlformats.org/spreadsheetml/2006/main" count="978" uniqueCount="330">
  <si>
    <t>AMBITI DI INTERVENTO</t>
  </si>
  <si>
    <t>Assegnazione FSC 21-27</t>
  </si>
  <si>
    <t>Numero interventi/
linee di azione</t>
  </si>
  <si>
    <t>Risorse FSC 
21-27 
(ass. ordinaria)</t>
  </si>
  <si>
    <t xml:space="preserve">Risorse FSC 
21-27 (Anticipazione) (1) </t>
  </si>
  <si>
    <t>Totale Assegnazione
FSC 21-27</t>
  </si>
  <si>
    <t>Ricerca e innovazione</t>
  </si>
  <si>
    <t>Digitalizzazione</t>
  </si>
  <si>
    <t>Competitività Imprese</t>
  </si>
  <si>
    <t>Energia</t>
  </si>
  <si>
    <t>Ambiente e risorse naturali</t>
  </si>
  <si>
    <t>Cultura</t>
  </si>
  <si>
    <t>Trasporti e mobilità</t>
  </si>
  <si>
    <t>Riqualificazione urbana</t>
  </si>
  <si>
    <t>Sociale e Salute</t>
  </si>
  <si>
    <t xml:space="preserve">Capacità amministrativa </t>
  </si>
  <si>
    <t xml:space="preserve">Totale Ambiti di Intervento </t>
  </si>
  <si>
    <t>Cofinanziamento PR (ove applicabile)</t>
  </si>
  <si>
    <t>Totale Assegnazione FSC 21-27</t>
  </si>
  <si>
    <t>(1) Risorse già assegnate: anticipazioni disposte con delibere CIPESS. L'importo iniziale di 37.484.372,06 è decurtato di euro 373.399,57 come stabilito dalla Delibera CIPESS 16/2023. L'importo è stato assegnato all'ambito di intervento Capacità amministrativa</t>
  </si>
  <si>
    <r>
      <t xml:space="preserve">Accordo per la Coesione Governo - Regione Molise
Allegato A1 Programma di interventi e linee di azione con cronoprogramma procedurale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color rgb="FF000000"/>
        <rFont val="Calibri"/>
        <family val="2"/>
      </rPr>
      <t xml:space="preserve">valori in euro </t>
    </r>
  </si>
  <si>
    <t>ID_RDF</t>
  </si>
  <si>
    <t>AMMINISTRAZIONE</t>
  </si>
  <si>
    <t>AMBITO TEMATICO</t>
  </si>
  <si>
    <t>LINEA DI INTERVENTO</t>
  </si>
  <si>
    <t>CUP</t>
  </si>
  <si>
    <t>TITOLO
 PROGETTO/LINEA DI AZIONE</t>
  </si>
  <si>
    <t>COSTO TOTALE</t>
  </si>
  <si>
    <t>IMPORTO RICHIESTO FSC 2021-2027</t>
  </si>
  <si>
    <t>COFINANZIAMENTO CON ALTRE RISORSE</t>
  </si>
  <si>
    <t>PROGRAMMAZIONE</t>
  </si>
  <si>
    <t>PROGETTAZIONE</t>
  </si>
  <si>
    <t>ESECUZIONE</t>
  </si>
  <si>
    <t>PREVISIONE INIZIO</t>
  </si>
  <si>
    <t>PREVISIONE FINE</t>
  </si>
  <si>
    <t>FSCRI_RI_3017</t>
  </si>
  <si>
    <t>UNIVERSITA' DEGLI STUDI DEL MOLISE</t>
  </si>
  <si>
    <t>RICERCA E INNOVAZIONE</t>
  </si>
  <si>
    <t>RICERCA E SVILUPPO</t>
  </si>
  <si>
    <t>H52C24000020006</t>
  </si>
  <si>
    <t>MOLIZ PROJECT
PROGETTO MOLISE PER LA GENERAZIONE Z (AI)</t>
  </si>
  <si>
    <t>1_SEMESTRE 2025</t>
  </si>
  <si>
    <t>2_SEMESTRE_2025</t>
  </si>
  <si>
    <t>2_SEMESTRE_2026</t>
  </si>
  <si>
    <t>1_SEMESTRE_2027</t>
  </si>
  <si>
    <t>2_SEMESTRE_2030</t>
  </si>
  <si>
    <t>FSCRI_RI_3103
rev</t>
  </si>
  <si>
    <t xml:space="preserve">REGIONE MOLISE </t>
  </si>
  <si>
    <t>D19I24000180001</t>
  </si>
  <si>
    <t>ATTIVITÀ DI RICERCA IN CAMPO MEDICO E BIOMEDICO IN RELAZIONE AI FATTORI AMBIENTALI E GENETICI ALLA BASE DI MALATTIE CARDIOVASCOLARI, DEI TUMORI E DELLE MALATTIE NEURODEGENERATIVE</t>
  </si>
  <si>
    <t>2_SEMESTRE_2027</t>
  </si>
  <si>
    <t>FSCRI_RI_2481</t>
  </si>
  <si>
    <t>REGIONE MOLISE</t>
  </si>
  <si>
    <t>DIGITALIZZAZIONE</t>
  </si>
  <si>
    <t>TECNOLOGIE E SERVIZI</t>
  </si>
  <si>
    <t>D31C24000150005</t>
  </si>
  <si>
    <t>REALIZZAZIONE E ALLESTIMENTO GEOPORTALE, ARCHIVIO DIGITALE E COMMITTENZA DELLA REGIONE MOLISE</t>
  </si>
  <si>
    <t>1_SEMESTRE_2024</t>
  </si>
  <si>
    <t>2_SEMESTRE_2024</t>
  </si>
  <si>
    <t>2_SEMESTRE_2029</t>
  </si>
  <si>
    <t>FSCRI_RI_3003</t>
  </si>
  <si>
    <t>COMPETITIVITA'</t>
  </si>
  <si>
    <t>INDUSTRIA E SERVIZI</t>
  </si>
  <si>
    <t>REALIZZAZIONE E RIQUALIFICAZIONE DELLA RETE REGIONALE DI INNOVATION HUB  CON L'OBIETTIVO DI ATTRARRE E SOSTENERE INVESTIMENTI COMPLESSI E QUALIFICANTI E DI RIQUALIFICAZIONE E POTENZIAMENTO DEI NUCLEI INDUSTRIALI E DELLE AREE PIP</t>
  </si>
  <si>
    <t>1_SEMESTRE_2025</t>
  </si>
  <si>
    <t>1_SEMESTRE_2030</t>
  </si>
  <si>
    <t>D0964F3C</t>
  </si>
  <si>
    <t>AIUTI ALLE IMPRESE PER LA COMPETITIVITA', LA CRESCITA E LO SVILUPPO DEL TERRITORIO</t>
  </si>
  <si>
    <t>FSCRI_RI_2449</t>
  </si>
  <si>
    <t>CONSORZIO PER LO SVILUPPO INDUSTRIALE ISERNIA VENAFRO</t>
  </si>
  <si>
    <t xml:space="preserve"> G21C24000020001</t>
  </si>
  <si>
    <t>REALIZZAZIONE DI UN NUOVO TERMINAL CONTAINERS NELL'AREA INDUSTRIALE DI POZZILI (IS) CON ANNESSE INFRASTRUTTURE DI INNOVAZIONE - 1° STRALCIO</t>
  </si>
  <si>
    <t>2_SEMESTRE_2031</t>
  </si>
  <si>
    <t>FSCRI_RI_2476</t>
  </si>
  <si>
    <t>SVILUPPO ITALIA MOLISE</t>
  </si>
  <si>
    <t>INDUSTRIE E SERVIZI</t>
  </si>
  <si>
    <t>J11B24000200001</t>
  </si>
  <si>
    <t>INTERVENTI DI MAPPATURA E GEOLOCALIZZAZIONE DI TUTTI I LOTTI DISPONIBILI PRESENTI SU AREE INDUSTRIALI E AREE PIP AL FINE DI COSTRUIRE PACCHETTI LOCALIZZATIVI FINALIZZATI ALL'ATTRAZIONE DI INVESTIMENTI ANCHE ATTRAVERSO L'ADEGUAMENTO DI INFRASTRUTTURE DI SUPPORTO ED INTERVENTI DI ACCOMPAGNAMENTO CON LO SCOPO DI ATTRARRE E SOSTENERE INVESTIMENTI COMPLESSI E QUALIFICANTI</t>
  </si>
  <si>
    <t>1_SEMESTRE_2026</t>
  </si>
  <si>
    <t>F702AC37</t>
  </si>
  <si>
    <t>TURISMO E OSPITALITÀ</t>
  </si>
  <si>
    <t>POTENZIAMENTO CAPACITA' COMPETITIVA DELLE IMPRESE OPERANTI NEL SETTORE TURISTICO RICETTIVO, MARITTIMO E COSTIERO, MONTANO</t>
  </si>
  <si>
    <t>FSCRI_RI_2467</t>
  </si>
  <si>
    <t>AZIENDA SPECIALE REGIONALE MOLISE ACQUE</t>
  </si>
  <si>
    <t>ENERGIA</t>
  </si>
  <si>
    <t>EFFICIENZA ENERGETICA</t>
  </si>
  <si>
    <t>G42E24000020001</t>
  </si>
  <si>
    <t>IMPIANTO IDROELETTRICO CAMPITELLO MATESE COMUNE DI SAN MASSIMO (CB)</t>
  </si>
  <si>
    <t>FSCRI_RI_2470</t>
  </si>
  <si>
    <t>G32E24000040001</t>
  </si>
  <si>
    <t>IMPIANTO IDROELETTRICO NELLA VASCA CIGNO NEL COMUNE DI SAN MARTINO IN PENSILIS (CB)</t>
  </si>
  <si>
    <t>FSCRI_RI_2471</t>
  </si>
  <si>
    <t>Istituto Zooprofilattico Sperimentale dell'Abruzzo e del Molise "G. Caporale"</t>
  </si>
  <si>
    <t>B35I23000830001</t>
  </si>
  <si>
    <t>INTERVENTO DI RIQUALIFICAZIONE URBANA DEL FABBRICATO SEDE DELL'IZS DI CAMPOBASSO SITO IN VIA GIUSEPPE GARIBALDI N.155  - EFFICIENTAMENTO ENERGETICO</t>
  </si>
  <si>
    <t>2_SEMESTRE_2028</t>
  </si>
  <si>
    <t>FSCRI_RI_2472</t>
  </si>
  <si>
    <t>B55I23000690001</t>
  </si>
  <si>
    <t>INTERVENTO DI RIQUALIFICAZIONE URBANA DEL FABBRICATO SEDE DELL'IZS DI ISERNIA SITO IN CONTRADA BRECELLE, 28 - EFFICIENTAMENTO ENERGETICO</t>
  </si>
  <si>
    <t>FSCRI_RI_2474</t>
  </si>
  <si>
    <t>B35I23000820001</t>
  </si>
  <si>
    <t>INTERVENTO DI RIQUALIFICAZIONE URBANA DEL FABBRICATO SEDE DELL'IZS DI TERMOLI SITO IN VIA LEOPOLDO PILLA N. 26 - EFFICIENTAMENTO ENERGETICO</t>
  </si>
  <si>
    <t>56460A97</t>
  </si>
  <si>
    <t>AIUTI ALLE IMPRESE PER IL RISPARMIO ENERGETICO</t>
  </si>
  <si>
    <t>FSCRI_RI_2480</t>
  </si>
  <si>
    <t>RETI E ACCUMULO</t>
  </si>
  <si>
    <t>INVESTIMENTI PER INSTALLAZIONE COLONNINE ELETTRICHE DI RICARICA IN AREE MARGINALI E NEI PICCOLI COMUNI</t>
  </si>
  <si>
    <t>FSCRI_RI_2446</t>
  </si>
  <si>
    <t>AMBIENTE E RISORSE NATURALI</t>
  </si>
  <si>
    <t>RISORSE IDRICHE</t>
  </si>
  <si>
    <t>D96J19000030001</t>
  </si>
  <si>
    <t xml:space="preserve">ADEGUAMENTO E POTENZIAMENTO DEPURATORE CONSORTILE CAMPOCHIARO E SAN POLO MATESE </t>
  </si>
  <si>
    <t>1_SEMESTRE_2031</t>
  </si>
  <si>
    <t xml:space="preserve">36217C15 </t>
  </si>
  <si>
    <t>RISCHI E ADATTAMENTO CAMBIAMENTO CLIMATICO</t>
  </si>
  <si>
    <t>TECNOLOGIE A SUPPORTO DEL MONITORAGGIO E RACCOLTA DI DATI AMBIENTALI (IN CONVENZIONE CON ARPA MOLISE)</t>
  </si>
  <si>
    <t>4596EC5B</t>
  </si>
  <si>
    <t>REALIZZAZIONE DI INFRASTRUTTURE E INTERVENTI DI MITIGAZIONE DELL’INQUINAMENTO</t>
  </si>
  <si>
    <t>FSCRI_RI_3096</t>
  </si>
  <si>
    <t>RISCHI E ADATTAMENTO CLIMATICO</t>
  </si>
  <si>
    <t>INTERVENTI DI MITIGAZIONE RISCHIO IDROGEOLOGICO</t>
  </si>
  <si>
    <t>FSCRI_RI_3098</t>
  </si>
  <si>
    <t>INTERVENTI DI RIPRISTINO DANNI DA EVENTI EMERGENZIALI LEGATI A CALAMITA' DI ORIGINE NATURALE</t>
  </si>
  <si>
    <t>FSCRI_RI_3123</t>
  </si>
  <si>
    <t>NATURA E BIODIVERSITÀ</t>
  </si>
  <si>
    <t>D11C24000180006</t>
  </si>
  <si>
    <t>SISTEMI DI ALLERTA E MONITORAGGIO A TUTELA DELLE PINETE LITORANEE PER RIDURRE IL RISCHIO DI INCENDI E A TUTELA DI ALTRE ZONE SENSIBILI E A RISCHIO</t>
  </si>
  <si>
    <t>FSCRI_RI_3121</t>
  </si>
  <si>
    <t>CONSORZIO DI BONIFICA DELLA PIANA DI VENAFRO</t>
  </si>
  <si>
    <t>D72E24000330003</t>
  </si>
  <si>
    <t>MIGLIORAMENTO FUNZIONALE ED ESTENDIMENTO DELL'IMPIANTO IRRIGUO CONSORTILE - LAVORI DI REALIZZAZIONE DELLE OPERE DI ADDUZIONE, ACCUMULO E DISTRIBUZIONE DELLA RISORSA IDRICA IRRIGUA ED INFRASTRUTTURAZIONE DI SERVIZIO. 1° STRALCIO FUNZIONALE - INFRASTRUTTURE ACCESSORIE E DI SERVIZIO E PER L'ESERCIZIO CONSORTILE DELLA PIANA DI VENAFRO</t>
  </si>
  <si>
    <t>FSCRI_RI_2541</t>
  </si>
  <si>
    <t>RIFIUTI</t>
  </si>
  <si>
    <t>BONIFICA SITI CONTAMINATI DA AMIANTO E DA ALTRI RIFIUTI PERICOLOSI</t>
  </si>
  <si>
    <t>1_SEMESTRE_2029</t>
  </si>
  <si>
    <t>FSCRI_RI_3013</t>
  </si>
  <si>
    <t>CULTURA</t>
  </si>
  <si>
    <t>PATRIMONIO CULTURALE</t>
  </si>
  <si>
    <t>INTERVENTI DI POTENZIAMENTO E FRUIZIONE DEI SITI CULTURALI  E  DEI MUSEI COMUNALI</t>
  </si>
  <si>
    <t>FSCRI_RI_3023</t>
  </si>
  <si>
    <t>PARCO ARCHEOLOGICO DI SEPINO E MUSEO SANNITICO DI CAMPOBASSO - DIREZIONE REGIONALE MUSEI MOLISE</t>
  </si>
  <si>
    <t>PATRIMONIO E PAESAGGIO</t>
  </si>
  <si>
    <t>F84H24005530001</t>
  </si>
  <si>
    <t>AZIONI INTEGRATE PER LA TUTELA E LA VALORIZZAZIONE
DEL PARCO ARCHEOLOGICO DI SEPINO E DEL SANTUARIO ITALICO DI PIETRABBONDANTE</t>
  </si>
  <si>
    <t>FSCRI_RI_3090</t>
  </si>
  <si>
    <t>REGIONE MOLISE previa convenzione con l'Arcidiocesi di Campobasso Bojano/Ente Basilica minore dell'Addolorata di Castelpetroso</t>
  </si>
  <si>
    <t>D19C24000020001</t>
  </si>
  <si>
    <t>RIQUALIFICAZIONE BASILICA - SANTUARIO CASTELPETROSO</t>
  </si>
  <si>
    <t>8A5BFE9D</t>
  </si>
  <si>
    <t>ATTIVITA' CULTURALI</t>
  </si>
  <si>
    <t xml:space="preserve">AIUTI ALLE IMPRESE CULTURALI AI FINI DELL'IMPLEMENTAZIONE DELLA FRUIZIONE DEL PATRIMONIO E DEL WELFARE CULTURALE
</t>
  </si>
  <si>
    <t>FSCRI_RI_3093</t>
  </si>
  <si>
    <t>TRASPORTI E MOBILITA'</t>
  </si>
  <si>
    <t>TRASPORTO STRADALE</t>
  </si>
  <si>
    <t>D21B24000110001</t>
  </si>
  <si>
    <t>COMPLETAMENTO LAVORI DI COSTRUZIONE DELLA STRADA DI COLLEGAMENTO TRA LA FONDOVALLE TAPPINO – RICCIA – COLLETORTO – SAN GIULIANO DI PUGLIA – S.S. 376 ALL’INNESTO CON LA STRADA IN CORSO DI REALIZZAZIONE TRA S. CROCE DI MAGLIANO E LA S.S. 87 (PIANE DI LARINO) - 1° STRALCIO</t>
  </si>
  <si>
    <t>FSCRI_RI_3016</t>
  </si>
  <si>
    <t>PROVINCE DI CAMPOBASSO E ISERNIA</t>
  </si>
  <si>
    <t>REALIZZAZIONE OPERE COMPLEMENTARI DI VIABILITA' PROVINCIALE</t>
  </si>
  <si>
    <t>FSCRI_RI_3019</t>
  </si>
  <si>
    <t>PROVINCIA DI CAMPOBASSO</t>
  </si>
  <si>
    <t>INTERVENTI DI MESSA IN SICUREZZA VIABILIA' PROVINCIALE - CAMPOBASSO</t>
  </si>
  <si>
    <t>FSCRI_RI_3021</t>
  </si>
  <si>
    <t>PROVINCIA DI ISERNIA</t>
  </si>
  <si>
    <t>INTERVENTI DI MESSA IN SICUREZZA VIABILIA' PROVINCIALE - ISERNIA</t>
  </si>
  <si>
    <t>FSCRI_RI_3015</t>
  </si>
  <si>
    <t>COMUNI</t>
  </si>
  <si>
    <t>INTERVENTI DI MESSA IN SICUREZZA VIABILIA' MINORE/COMUNALE</t>
  </si>
  <si>
    <t>FSCRI_RI_2444</t>
  </si>
  <si>
    <t>COMUNE DI GUARDALFIERA</t>
  </si>
  <si>
    <t>I37H19002270001</t>
  </si>
  <si>
    <t>RIPRISTINO FUNZIONALE DELLA PERCORRIBILITÀ CIRCUMLACUALE E VALORIZZAZIONE DELLE RISORSE NATURALISTICHE</t>
  </si>
  <si>
    <t>1_SEMESTRE_2028</t>
  </si>
  <si>
    <t>FSCRI_RI_3120</t>
  </si>
  <si>
    <t>D27H24000410003</t>
  </si>
  <si>
    <t>INTERVENTO DI MANUTENZIONE STRAORDINARIA, MESSA IN SICUREZZA E INFRASTRUTTURAZIONE DELLA STRADA CONSORTILE "SCHIFAZAPPA" IN LOCALITA' STINGONE-PETRARA DEL COMUNE DI POZZILLI (IS)</t>
  </si>
  <si>
    <t>FSCRI_RI_3087</t>
  </si>
  <si>
    <t xml:space="preserve"> D31B24000090001</t>
  </si>
  <si>
    <t>REALIZZAZIONE PISTA CICLABILE DI COLLEGAMENTO TERMOLI-CAMPOMARINO</t>
  </si>
  <si>
    <t xml:space="preserve">4CFFD33A </t>
  </si>
  <si>
    <t>RIQUALIFICAZIONE URBANA</t>
  </si>
  <si>
    <t>EDILIZIA E SPAZI PUBBLICI</t>
  </si>
  <si>
    <t>D35B25001080006</t>
  </si>
  <si>
    <t>DEMOLIZIONE E RICOSTRUZIONE EX-HOTEL ROXY PER REALIZZAZIONE NUOVA SEDE CONSIGLIO E GIUNTA</t>
  </si>
  <si>
    <t>2_SEMESTRE_2032</t>
  </si>
  <si>
    <t>FSCRI_RI_2488</t>
  </si>
  <si>
    <t>SPORT</t>
  </si>
  <si>
    <t>IMPIANTISTICA SPORTIVA  PUBBLICA</t>
  </si>
  <si>
    <t>FSCRI_RI_3122</t>
  </si>
  <si>
    <t xml:space="preserve"> D37H24001410001</t>
  </si>
  <si>
    <t>INTERVENTO DI MANUTENZIONE STRAORDINARIA ED ELETTRIFICAZIONE ZONA MONTANA E PARCO DEI FOSSILI</t>
  </si>
  <si>
    <t>FSCRI_RI_3112_A</t>
  </si>
  <si>
    <t>H39D24000020002</t>
  </si>
  <si>
    <t>REALIZZAZIONE SPAZI PER SERVIZIO MENSA UNIVERSITARIA E AMPLIAMENTO SPAZI BIBLIOTECA STUDENTI ANCHE CON AREE ATTREZZATE PER PERSONE CON DISABILITÀ FISICHE ED INTELLETTIVO-RELAZIONALI</t>
  </si>
  <si>
    <t>FSCRI_RI_3112_B</t>
  </si>
  <si>
    <t>H35I24000150002</t>
  </si>
  <si>
    <t>IO BIBLIOTECA: IMPLEMENTAZIONE TECNOLOGICA DEI SERVIZI BIBLIOTECARI</t>
  </si>
  <si>
    <t>FSCRI_RI_3117</t>
  </si>
  <si>
    <t>SOCIALE E SALUTE</t>
  </si>
  <si>
    <t>STRUTTURE SOCIALI</t>
  </si>
  <si>
    <t>REALIZZAZIONE/AMMODERNAMENTO/RIQUALIFICAZIONE EDIFICI PER CO-HOUSING DEL "DOPO DI NOI", CENTRI DIURNI PER ANZIANI E PERSONE CON DISABILITA' E CASE FAMIGLIA</t>
  </si>
  <si>
    <t>CAPACITA' AMMINISTRATIVA</t>
  </si>
  <si>
    <t>RAFFORZAMENTO PA</t>
  </si>
  <si>
    <t>GOVERNANCE</t>
  </si>
  <si>
    <t>ASSISTENZA TECNICA</t>
  </si>
  <si>
    <t>TOTALE</t>
  </si>
  <si>
    <r>
      <t xml:space="preserve">Accordo per la Coesione Governo - Regione Molise
Allegato A2 - Elenco Interventi Risorse FSC 21-27 in anticipazione ex Delibera CIPESS n. 79/2021
                                                                                                                                                                           </t>
    </r>
    <r>
      <rPr>
        <i/>
        <sz val="12"/>
        <color rgb="FF000000"/>
        <rFont val="Calibri"/>
        <family val="2"/>
      </rPr>
      <t>valori in euro</t>
    </r>
  </si>
  <si>
    <t xml:space="preserve">LINEA DI INTERVENTO </t>
  </si>
  <si>
    <t xml:space="preserve">Interventi derivanti dalla riprogrammazione (definanziato -nuovo) </t>
  </si>
  <si>
    <t>Titolo dell'intervento</t>
  </si>
  <si>
    <t>Importo FSC 2021-2027
(anticipazione)
(euro)</t>
  </si>
  <si>
    <t>J55F21001190002</t>
  </si>
  <si>
    <t>Strada di collegamento del centro urbano con la Strada Statale n 85 "Venafrana" e con il Museo Paleolitico - Intervento di completamento - 1 stralcio</t>
  </si>
  <si>
    <t>H57H21000630002</t>
  </si>
  <si>
    <t>Piano di interventi nel settore viabilità  - Interventi strategici finalizzati alla messa in sicurezza e riqualificazione di infrastrutture per la mobilità, nonchè per la realizzazione di opere connesse alla loro funzionalità - S.P. 86 Istonia e S.P. 78 Aquilonia</t>
  </si>
  <si>
    <t>D57H21000810006</t>
  </si>
  <si>
    <t>Messa in sicurezza ed ammodernamento di tratti di viabilità comunale</t>
  </si>
  <si>
    <t>B75F21000400002</t>
  </si>
  <si>
    <t>F75F19000430006</t>
  </si>
  <si>
    <t>F89J19000530001</t>
  </si>
  <si>
    <t>definanziato</t>
  </si>
  <si>
    <t>Sistemazione, recupero funzionale e la messa in sicurezza di alcuni tratti stradali nel Comune di Montorio nei Frentani (CB) *</t>
  </si>
  <si>
    <t>G45F21000380001</t>
  </si>
  <si>
    <t>Lavori di Messa in Sicurezza ed Ammodernamento della Strada di Collegamento tra il Centro Abitato di Gambatesa con la Strada Provinciale S.P. 115 Innesto Fondovalle del Tappino (Ss 645)</t>
  </si>
  <si>
    <t>D71B19000200002</t>
  </si>
  <si>
    <t>Lavorti di completamento e messa in sicurezza strada Colle D'Ambra, di collegamento tra i Comuni di Civitacampomarano e Luparae la Fondovalle Biferno.</t>
  </si>
  <si>
    <t>D85F19003400006</t>
  </si>
  <si>
    <t>Messa in Sicurezza ed ammodernamento di tratti stradali</t>
  </si>
  <si>
    <t>D95F19003220006</t>
  </si>
  <si>
    <t>MESSA IN SICUREZZA ED AMMODERNAMENTO DI TRATTI DI VIABILITA’ COMUNALE</t>
  </si>
  <si>
    <t>B95F19003500005</t>
  </si>
  <si>
    <t>“Messa in sicurezza e ammodernamento del tratto viario urbano di collegamento tra il centro abitato del comune di Castel del Giudice, borgo Tufi e la strada provinciale sp 84 nuova Sangrina"</t>
  </si>
  <si>
    <t>G87H21001190002</t>
  </si>
  <si>
    <t>Messa in sicurezza di tratti di viabilità comunale</t>
  </si>
  <si>
    <t>F27H21001940006</t>
  </si>
  <si>
    <t>C17H19002890006</t>
  </si>
  <si>
    <t xml:space="preserve">Lavori di messa in sicurezza della viabilità in loc. Paduli del Comune di Castelpetroso </t>
  </si>
  <si>
    <t>J67H21001120002</t>
  </si>
  <si>
    <t>Lavori di messa in sicurezza della strada comunale denominata Marraone</t>
  </si>
  <si>
    <t>I23D19000100002</t>
  </si>
  <si>
    <t>Intervento di messa in sicurezza ed ammodernamento della strada comunale Madonna di Faifoli, di collegamento tra il centro urbano del Comune di Montagano e la S.S: 647 - FV del Biferno</t>
  </si>
  <si>
    <t>H95F21000180002</t>
  </si>
  <si>
    <t>Messa in sicurezza della strada di collegamento tra Santa Maria del Molise E Sant'Angelo in Grotte</t>
  </si>
  <si>
    <t>E77H21001420009</t>
  </si>
  <si>
    <t>Lavori di messa in sicurezza della strada di collegamento bosco Pianella - bosco Mazzocca - strada statale 212</t>
  </si>
  <si>
    <t>G97H20002940002</t>
  </si>
  <si>
    <t>Messa in sicurezza ed ammodernamento della strada di collegamento centro abitato con s.s. 647 Bifernina – 1° lotto</t>
  </si>
  <si>
    <t>H27H20002010002</t>
  </si>
  <si>
    <t>Messa in sicurezza e ammodernamento della strada comunale Eudolina di collegamento tra il centro abitato con zona industriale di Lucito e S.S. 647 Bifernina</t>
  </si>
  <si>
    <t>D45F21000810002</t>
  </si>
  <si>
    <t>Messa in sicurezza ed ammodernamento della strada di collegamento centro abitato con s.p. 41</t>
  </si>
  <si>
    <t>I77H21000800006</t>
  </si>
  <si>
    <t>Lavori di messa in sicurezza e riqualificazione della strada comunale a servizio dei centri abitati e relative aziende  di Carovilli e della Frazione di Castiglione con realizzazione di opere connesse alla sua funzionalità</t>
  </si>
  <si>
    <t>E57H19002080002</t>
  </si>
  <si>
    <t>Lavori di messa in sicurezza e ammodernamento della viabilità comunale per i tratti di strada di collegamento tra il centro urbano e le strade s.p.56 - s.p. 72 - s.s. 645</t>
  </si>
  <si>
    <t>D31B19000670002</t>
  </si>
  <si>
    <t>Adeguamento e messa in sicurezza della strada comunale "Delle Grotte" e relativi attraversamenti e svincoli.</t>
  </si>
  <si>
    <t>G47H19002760006</t>
  </si>
  <si>
    <t>Messa in sicurezza e ammodernamento della strada comunale "Margherita - cappelle" in agro di San Massimo; miglioramento degli innesti sulla s.p. 38 e s.s. 17</t>
  </si>
  <si>
    <t>G97H19000080001</t>
  </si>
  <si>
    <t>Messa in sicurezza e strada comunale Colle Ientale – Comune di Molise *</t>
  </si>
  <si>
    <t>D37H20000310006</t>
  </si>
  <si>
    <t>Intervento di messa in sicurezza ed ammodernamento dei tratti vari</t>
  </si>
  <si>
    <t>J85F21000340002</t>
  </si>
  <si>
    <t>Intervento di messa in sicurezza della viabilità intercomunale interessante i comuni di S. Elia a Pianisi e Monacilioni con funzioni di collegamento del centro abitato di Sant’Elia a Pianisi con la s.s. 87 sannitica al km 166+200 intervento di messa in sicurezza della viabilità intercomunale interessante i comuni di S. Elia a Pianisi e Monacilioni con funzioni di collegamento del centro abitato di sant’ elia a Pianisi con la s.s. 87 sannitica al km 166+200</t>
  </si>
  <si>
    <t>E47H21001110002</t>
  </si>
  <si>
    <t>Messa in sicurezza della viabilità comunale</t>
  </si>
  <si>
    <t>G15F19001390002</t>
  </si>
  <si>
    <t>Recupero Funzionale e messa in sicurezza della strada Comunale "Vallocchio - Macchia del Fiume - Defensa " di collegamento fra il centro abitato di Castelbottaccio SP 73 diramazione Bifernina  la FondovalleBiferno SS 647 e area PIP del Comune di Lucito (CB)</t>
  </si>
  <si>
    <t>B87H19003350002</t>
  </si>
  <si>
    <t>Piano di interventi nel settore viabilità 1° stralcio - via Caraceno - via Sannio - via del Monte - via Troccola/strada prov. diram. Trignina - via Olmo -. via Mameli - via Venezia</t>
  </si>
  <si>
    <t>C81B21004400002</t>
  </si>
  <si>
    <t>Riqualificazione di via Napoli - realizzazione strada di collegamento tra via Milano, via Torino e s.p. 168 (ex s.s.483)</t>
  </si>
  <si>
    <t>I69J19000220002</t>
  </si>
  <si>
    <t xml:space="preserve">Recupero funzionale e messa in sicurezza della strada  intercomunale “San Nazzario  – Caviglia” di collegamento Guardialfiera – Castelmauro tramite la S.S. 647 ex S.P. 163 </t>
  </si>
  <si>
    <t>E89J20000780002</t>
  </si>
  <si>
    <t>Adeguamento e messa in sicurezza viabilità comunale - II lotto</t>
  </si>
  <si>
    <t>F97H20004470002</t>
  </si>
  <si>
    <t>Interventi di messa in sicurezza della strada intercomunale "Pianella" interessante i comuni di Casalciprano e Sant'Elena sannita con funzioni di collegamento dei centri abitati di Casalciprano e Sant'Elena sannita alla s.p. n.42 Fresilia</t>
  </si>
  <si>
    <t>J75F21000050006</t>
  </si>
  <si>
    <t xml:space="preserve">Interventi di messa in sicurezza e riqualificazione dei tratti viari comunali di via Princeton, via Calvario, via San Sebastiano, via Fonso, via Aldo Moro e via Europa fino alla S.P.40. </t>
  </si>
  <si>
    <t>D75F21000430002</t>
  </si>
  <si>
    <t>Messa in sicurezza ed ammodernamento della strada intercomunale Padulo--Ingotte con collegamento verso la SS. 16 ter</t>
  </si>
  <si>
    <t>F57H21001290002</t>
  </si>
  <si>
    <t>Messa in sicurezza della sede viaria della strada di collegamento con la provinciale “Isernia-Castel di Sangro</t>
  </si>
  <si>
    <t>I33D21000280006</t>
  </si>
  <si>
    <t>Recupero funzionale e miglioramento strada in c.da colle Turchese</t>
  </si>
  <si>
    <t>E65F21000600002</t>
  </si>
  <si>
    <t xml:space="preserve"> Completamento e messa in sicurezza di tratti di strade del centro urbano </t>
  </si>
  <si>
    <t>B69H18000090001</t>
  </si>
  <si>
    <t>Sistemazione dissesto idrogeologico lungo la viabilità comunale C.da Rio, Montagna e Querciapiana</t>
  </si>
  <si>
    <t>I91B19001310003</t>
  </si>
  <si>
    <t>Lavori di ripristino ed ampliamento della strada comunale Colletorto-Bonefro-tratto di collegamento Comune di Colletorto - Contrada San Eustacchio con innesto sulla strada provinciale 73 b 2^ diramazione Bifernina Adriatica</t>
  </si>
  <si>
    <t>F17H20005580002</t>
  </si>
  <si>
    <t>Lavori di messa in sicurezza ed ammodernamento della strada comunale "Duronia-Valloni"</t>
  </si>
  <si>
    <t>I13H20000050001</t>
  </si>
  <si>
    <t>Interventi di manutenzione e riparazione di alcune opere e vie interne al centro abitato</t>
  </si>
  <si>
    <t>I17H19001730002</t>
  </si>
  <si>
    <t>Interventi sulla viabilità pubblica - Manutenzione ed adeguamento funzionale di parte della rete viaria interna al centro abitato</t>
  </si>
  <si>
    <t>I65F19000820002</t>
  </si>
  <si>
    <t>Messa in sicurezza e ammodernamento della viabilità comunale in collegamento con quella provinciale sp 84-strada “via A. Volta – via S. Pellico”</t>
  </si>
  <si>
    <t>H57H16000020002</t>
  </si>
  <si>
    <t>Ripristino e messa in sicurezza della strada interpoderale denominata Sterparo - Terre Piane - S. Marinella</t>
  </si>
  <si>
    <t>F21B19000690003</t>
  </si>
  <si>
    <t>Intervento di sistemazione e consolidamento delle strade in ambito urbano denominate "Via Cuoco e strada comunale Montagna"</t>
  </si>
  <si>
    <t>F33D20002010001</t>
  </si>
  <si>
    <t>Manutenzione stradale e messa in sicurezza della sede stradale e relative pertinenze delle strade comunali di Via Roma e Via G. N. Rossi nel Comune di Bagnoli del Trigno (IS)</t>
  </si>
  <si>
    <t>C47H19002590002</t>
  </si>
  <si>
    <t>Interventi per il ripristino funzionele e la messa in sicurezza della strada comunale Collame - Scierto</t>
  </si>
  <si>
    <t>H57H19001410002</t>
  </si>
  <si>
    <t>Lavori di sistemazione e messa in sicurezza strade comunale</t>
  </si>
  <si>
    <t>H17H20004220002</t>
  </si>
  <si>
    <t>Intervento di messa in sicurezza della viabilità intercomunale interessante i comuni di Oratino e Campobasso con funzioni di collegamento del centro abitato di Oratino e la s.p. n. 41 ex s.s. 618 Molesana con la s.p. n. 143 e le strade comunali Fonterago e Lenze</t>
  </si>
  <si>
    <t>F21B19000360002</t>
  </si>
  <si>
    <t>Completamento della messa in sicurezza della strada di collegamento dei comuni di Limosano – Castropignano – Sant’Angelo Limosano e Fossalto</t>
  </si>
  <si>
    <t>I77H19002050002</t>
  </si>
  <si>
    <t>Lavori di messa in sicurezza e completamento della strada comunale “Vignale” nel comune di Sant’Angelo Limosano</t>
  </si>
  <si>
    <t>H97H19001620002</t>
  </si>
  <si>
    <t>Messa in sicurezza della contrada Ficurelle</t>
  </si>
  <si>
    <t>I17H19001620002</t>
  </si>
  <si>
    <t>Interventi di manutenzione straordinaria e messa in sicurezza di alcuni tratti di strada nel territorio comunale di Montaquila</t>
  </si>
  <si>
    <t>* definanziato</t>
  </si>
  <si>
    <t>Accordo per la Coesione Governo - Regione Molise
Allegato B1 - Piano finanziario di spesa dell’Accordo per annualità (solo quota FSC 21-27 ordinaria)</t>
  </si>
  <si>
    <t>Valori in euro</t>
  </si>
  <si>
    <t>Assegnazione ordinaria FSC 21-27</t>
  </si>
  <si>
    <r>
      <t xml:space="preserve">Accordo per la Coesione Governo - Regione Molise 
Allegato B2 - Piano finanziario di spesa per singolo intervento (solo quota FSC 21-27 ordinaria)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2"/>
        <color rgb="FF000000"/>
        <rFont val="Calibri"/>
        <family val="2"/>
      </rPr>
      <t xml:space="preserve">valori in euro </t>
    </r>
  </si>
  <si>
    <t xml:space="preserve">AIUTI ALLE IMPRESE PER LA COMPETITIVITA', LA CRESCITA E LO SVILUPPO DEL TERRITORIO
</t>
  </si>
  <si>
    <t>FSCRI_RI_3121 rev</t>
  </si>
  <si>
    <t>AZIONI INTEGRATE PER LA TUTELA E LA VALORIZZAZIONE DEL PARCO ARCHEOLOGICO DI SEPINO E DEL SANTUARIO ITALICO DI PIETRABBONDANTE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</si>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</sst>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[$-410]#,##0.00"/>
    <numFmt numFmtId="165" formatCode="#,##0.00&quot;  &quot;"/>
    <numFmt numFmtId="166" formatCode="&quot; &quot;#,##0.00&quot; &quot;;&quot;-&quot;#,##0.00&quot; &quot;;&quot; &quot;&quot;-&quot;#&quot; &quot;;&quot; &quot;@&quot; &quot;"/>
    <numFmt numFmtId="167" formatCode="[$-410]General"/>
    <numFmt numFmtId="168" formatCode="&quot; &quot;#,##0.00&quot; &quot;;&quot;-&quot;#,##0.00&quot; &quot;;&quot; -&quot;#&quot; &quot;;&quot; &quot;@&quot; &quot;"/>
    <numFmt numFmtId="169" formatCode="0000"/>
    <numFmt numFmtId="170" formatCode="&quot; &quot;#,##0.00&quot;   &quot;;&quot;-&quot;#,##0.00&quot;   &quot;;&quot; &quot;&quot;-&quot;#&quot;   &quot;;&quot; &quot;@&quot; &quot;"/>
    <numFmt numFmtId="171" formatCode="[$€-410]&quot; &quot;#,##0.00;[Red]&quot;-&quot;[$€-410]&quot; &quot;#,##0.00"/>
    <numFmt numFmtId="172" formatCode="&quot; &quot;#,##0.00&quot; &quot;[$€-410]&quot; &quot;;&quot;-&quot;#,##0.00&quot; &quot;[$€-410]&quot; &quot;;&quot; &quot;&quot;-&quot;#&quot; &quot;[$€-410]&quot; &quot;;&quot; &quot;@&quot; &quot;"/>
    <numFmt numFmtId="173" formatCode="_-* #,##0.00\ _€_-;\-* #,##0.00\ _€_-;_-* &quot;-&quot;??\ _€_-;_-@_-"/>
  </numFmts>
  <fonts count="30" x14ac:knownFonts="1"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8"/>
      <color rgb="FF44546A"/>
      <name val="Calibri Light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i/>
      <sz val="12"/>
      <color rgb="FF000000"/>
      <name val="Calibri"/>
      <family val="2"/>
    </font>
    <font>
      <b/>
      <sz val="11"/>
      <color rgb="FFFFFFFF"/>
      <name val="Calibri"/>
      <family val="2"/>
    </font>
    <font>
      <b/>
      <sz val="10"/>
      <color rgb="FFFFFFFF"/>
      <name val="Calibri"/>
      <family val="2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b/>
      <sz val="10"/>
      <color rgb="FFFFFFFF"/>
      <name val="Aptos Narrow"/>
      <family val="2"/>
    </font>
    <font>
      <b/>
      <sz val="9"/>
      <color rgb="FFFFFFFF"/>
      <name val="Calibri"/>
      <family val="2"/>
    </font>
    <font>
      <sz val="9"/>
      <color rgb="FF000000"/>
      <name val="Aptos Narrow"/>
      <family val="2"/>
    </font>
    <font>
      <b/>
      <sz val="9"/>
      <color rgb="FF000000"/>
      <name val="Aptos Narrow"/>
      <family val="2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name val="Calibri"/>
      <family val="2"/>
    </font>
    <font>
      <sz val="9"/>
      <name val="Calibri"/>
      <family val="2"/>
    </font>
    <font>
      <i/>
      <sz val="9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trike/>
      <sz val="9"/>
      <name val="Calibri"/>
      <family val="2"/>
    </font>
    <font>
      <b/>
      <sz val="9"/>
      <name val="Calibri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000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rgb="FF000000"/>
      </right>
      <top/>
      <bottom/>
      <diagonal/>
    </border>
    <border>
      <left style="thin">
        <color theme="0"/>
      </left>
      <right style="thin">
        <color theme="0"/>
      </right>
      <top style="thin">
        <color rgb="FF00000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rgb="FFFFFFFF"/>
      </top>
      <bottom/>
      <diagonal/>
    </border>
  </borders>
  <cellStyleXfs count="10">
    <xf numFmtId="0" fontId="0" fillId="0" borderId="0"/>
    <xf numFmtId="166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2" fillId="0" borderId="0" applyBorder="0" applyProtection="0"/>
    <xf numFmtId="167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71" fontId="4" fillId="0" borderId="0" applyBorder="0" applyProtection="0"/>
    <xf numFmtId="167" fontId="5" fillId="0" borderId="0" applyBorder="0" applyProtection="0"/>
  </cellStyleXfs>
  <cellXfs count="141">
    <xf numFmtId="0" fontId="0" fillId="0" borderId="0" xfId="0"/>
    <xf numFmtId="167" fontId="2" fillId="0" borderId="0" xfId="4"/>
    <xf numFmtId="167" fontId="2" fillId="0" borderId="0" xfId="4" applyAlignment="1">
      <alignment horizontal="center" vertical="center"/>
    </xf>
    <xf numFmtId="164" fontId="11" fillId="0" borderId="3" xfId="4" applyNumberFormat="1" applyFont="1" applyBorder="1" applyAlignment="1">
      <alignment vertical="center"/>
    </xf>
    <xf numFmtId="164" fontId="11" fillId="0" borderId="2" xfId="4" applyNumberFormat="1" applyFont="1" applyBorder="1" applyAlignment="1">
      <alignment vertical="center"/>
    </xf>
    <xf numFmtId="167" fontId="2" fillId="0" borderId="8" xfId="4" applyBorder="1"/>
    <xf numFmtId="164" fontId="2" fillId="0" borderId="0" xfId="4" applyNumberFormat="1"/>
    <xf numFmtId="164" fontId="6" fillId="0" borderId="0" xfId="4" applyNumberFormat="1" applyFont="1"/>
    <xf numFmtId="169" fontId="14" fillId="2" borderId="2" xfId="9" applyNumberFormat="1" applyFont="1" applyFill="1" applyBorder="1" applyAlignment="1">
      <alignment horizontal="center" vertical="center" wrapText="1"/>
    </xf>
    <xf numFmtId="170" fontId="14" fillId="2" borderId="2" xfId="9" applyNumberFormat="1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167" fontId="2" fillId="0" borderId="0" xfId="4" applyAlignment="1">
      <alignment wrapText="1"/>
    </xf>
    <xf numFmtId="0" fontId="9" fillId="2" borderId="9" xfId="0" applyFont="1" applyFill="1" applyBorder="1" applyAlignment="1">
      <alignment horizontal="center" vertical="center" wrapText="1"/>
    </xf>
    <xf numFmtId="0" fontId="15" fillId="0" borderId="7" xfId="0" applyFont="1" applyBorder="1" applyAlignment="1" applyProtection="1">
      <alignment horizontal="left" vertical="center" wrapText="1"/>
      <protection hidden="1"/>
    </xf>
    <xf numFmtId="0" fontId="15" fillId="0" borderId="2" xfId="0" applyFont="1" applyBorder="1" applyAlignment="1" applyProtection="1">
      <alignment horizontal="left" vertical="center" wrapText="1"/>
      <protection hidden="1"/>
    </xf>
    <xf numFmtId="0" fontId="15" fillId="0" borderId="2" xfId="0" applyFont="1" applyBorder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170" fontId="15" fillId="0" borderId="7" xfId="1" applyNumberFormat="1" applyFont="1" applyFill="1" applyBorder="1" applyAlignment="1" applyProtection="1">
      <alignment horizontal="right" vertical="center"/>
      <protection hidden="1"/>
    </xf>
    <xf numFmtId="170" fontId="15" fillId="0" borderId="2" xfId="1" applyNumberFormat="1" applyFont="1" applyFill="1" applyBorder="1" applyAlignment="1" applyProtection="1">
      <alignment horizontal="right" vertical="center"/>
      <protection hidden="1"/>
    </xf>
    <xf numFmtId="170" fontId="15" fillId="0" borderId="2" xfId="0" applyNumberFormat="1" applyFont="1" applyBorder="1" applyAlignment="1" applyProtection="1">
      <alignment horizontal="right" vertical="center"/>
      <protection hidden="1"/>
    </xf>
    <xf numFmtId="170" fontId="15" fillId="0" borderId="2" xfId="1" applyNumberFormat="1" applyFont="1" applyFill="1" applyBorder="1" applyAlignment="1" applyProtection="1">
      <alignment horizontal="right" vertical="center" wrapText="1"/>
      <protection hidden="1"/>
    </xf>
    <xf numFmtId="170" fontId="15" fillId="0" borderId="2" xfId="2" applyNumberFormat="1" applyFont="1" applyFill="1" applyBorder="1" applyAlignment="1" applyProtection="1">
      <alignment horizontal="right" vertical="center" wrapText="1"/>
      <protection hidden="1"/>
    </xf>
    <xf numFmtId="170" fontId="15" fillId="0" borderId="2" xfId="0" applyNumberFormat="1" applyFont="1" applyBorder="1" applyAlignment="1" applyProtection="1">
      <alignment horizontal="right" vertical="center" wrapText="1"/>
      <protection hidden="1"/>
    </xf>
    <xf numFmtId="170" fontId="16" fillId="0" borderId="0" xfId="0" applyNumberFormat="1" applyFont="1" applyAlignment="1">
      <alignment horizontal="right"/>
    </xf>
    <xf numFmtId="164" fontId="11" fillId="0" borderId="0" xfId="4" applyNumberFormat="1" applyFont="1"/>
    <xf numFmtId="0" fontId="15" fillId="0" borderId="7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166" fontId="17" fillId="0" borderId="13" xfId="1" applyFont="1" applyFill="1" applyBorder="1" applyAlignment="1">
      <alignment vertical="center"/>
    </xf>
    <xf numFmtId="173" fontId="17" fillId="0" borderId="13" xfId="0" applyNumberFormat="1" applyFont="1" applyBorder="1" applyAlignment="1">
      <alignment vertical="center"/>
    </xf>
    <xf numFmtId="0" fontId="17" fillId="0" borderId="13" xfId="0" applyFont="1" applyBorder="1" applyAlignment="1">
      <alignment horizontal="center" vertical="center"/>
    </xf>
    <xf numFmtId="166" fontId="17" fillId="0" borderId="13" xfId="1" applyFont="1" applyBorder="1" applyAlignment="1">
      <alignment vertical="center"/>
    </xf>
    <xf numFmtId="173" fontId="19" fillId="0" borderId="13" xfId="0" applyNumberFormat="1" applyFont="1" applyBorder="1" applyAlignment="1">
      <alignment vertical="center"/>
    </xf>
    <xf numFmtId="167" fontId="11" fillId="0" borderId="21" xfId="4" applyFont="1" applyBorder="1" applyAlignment="1">
      <alignment horizontal="right" vertical="center"/>
    </xf>
    <xf numFmtId="4" fontId="0" fillId="0" borderId="0" xfId="0" applyNumberFormat="1"/>
    <xf numFmtId="167" fontId="21" fillId="0" borderId="5" xfId="4" applyFont="1" applyBorder="1" applyAlignment="1">
      <alignment horizontal="center" vertical="center" wrapText="1"/>
    </xf>
    <xf numFmtId="167" fontId="21" fillId="0" borderId="2" xfId="4" applyFont="1" applyBorder="1" applyAlignment="1">
      <alignment horizontal="center" vertical="center" wrapText="1"/>
    </xf>
    <xf numFmtId="167" fontId="22" fillId="0" borderId="2" xfId="4" applyFont="1" applyBorder="1" applyAlignment="1">
      <alignment vertical="center" wrapText="1"/>
    </xf>
    <xf numFmtId="167" fontId="22" fillId="0" borderId="2" xfId="4" applyFont="1" applyBorder="1" applyAlignment="1">
      <alignment horizontal="left" vertical="center" wrapText="1"/>
    </xf>
    <xf numFmtId="167" fontId="22" fillId="0" borderId="2" xfId="4" applyFont="1" applyBorder="1" applyAlignment="1">
      <alignment horizontal="center" vertical="center" wrapText="1"/>
    </xf>
    <xf numFmtId="168" fontId="22" fillId="0" borderId="2" xfId="3" applyFont="1" applyBorder="1" applyAlignment="1">
      <alignment horizontal="right" vertical="center" wrapText="1"/>
    </xf>
    <xf numFmtId="168" fontId="22" fillId="0" borderId="3" xfId="3" applyFont="1" applyBorder="1" applyAlignment="1">
      <alignment horizontal="right" vertical="center" wrapText="1"/>
    </xf>
    <xf numFmtId="164" fontId="22" fillId="0" borderId="3" xfId="4" applyNumberFormat="1" applyFont="1" applyBorder="1" applyAlignment="1">
      <alignment vertical="center" wrapText="1"/>
    </xf>
    <xf numFmtId="164" fontId="22" fillId="0" borderId="2" xfId="4" applyNumberFormat="1" applyFont="1" applyBorder="1" applyAlignment="1">
      <alignment vertical="center" wrapText="1"/>
    </xf>
    <xf numFmtId="165" fontId="22" fillId="0" borderId="3" xfId="4" applyNumberFormat="1" applyFont="1" applyBorder="1" applyAlignment="1">
      <alignment vertical="center"/>
    </xf>
    <xf numFmtId="164" fontId="22" fillId="0" borderId="3" xfId="4" applyNumberFormat="1" applyFont="1" applyBorder="1" applyAlignment="1">
      <alignment vertical="center"/>
    </xf>
    <xf numFmtId="167" fontId="22" fillId="0" borderId="2" xfId="4" applyFont="1" applyBorder="1" applyAlignment="1">
      <alignment vertical="center"/>
    </xf>
    <xf numFmtId="167" fontId="23" fillId="0" borderId="2" xfId="4" applyFont="1" applyBorder="1" applyAlignment="1">
      <alignment horizontal="center" vertical="center" wrapText="1"/>
    </xf>
    <xf numFmtId="166" fontId="0" fillId="0" borderId="0" xfId="1" applyFont="1"/>
    <xf numFmtId="165" fontId="22" fillId="0" borderId="13" xfId="4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21" fillId="0" borderId="2" xfId="0" applyFont="1" applyBorder="1" applyAlignment="1">
      <alignment vertical="center" wrapText="1"/>
    </xf>
    <xf numFmtId="166" fontId="21" fillId="0" borderId="2" xfId="1" applyFont="1" applyFill="1" applyBorder="1" applyAlignment="1">
      <alignment vertical="center"/>
    </xf>
    <xf numFmtId="166" fontId="24" fillId="0" borderId="2" xfId="0" applyNumberFormat="1" applyFont="1" applyBorder="1" applyAlignment="1">
      <alignment vertical="center"/>
    </xf>
    <xf numFmtId="167" fontId="25" fillId="0" borderId="2" xfId="4" applyFont="1" applyBorder="1" applyAlignment="1">
      <alignment horizontal="left" vertical="center" wrapText="1"/>
    </xf>
    <xf numFmtId="167" fontId="26" fillId="0" borderId="2" xfId="4" applyFont="1" applyBorder="1" applyAlignment="1">
      <alignment horizontal="center" vertical="center"/>
    </xf>
    <xf numFmtId="164" fontId="27" fillId="0" borderId="4" xfId="4" applyNumberFormat="1" applyFont="1" applyBorder="1" applyAlignment="1">
      <alignment vertical="center" wrapText="1"/>
    </xf>
    <xf numFmtId="164" fontId="27" fillId="0" borderId="2" xfId="4" applyNumberFormat="1" applyFont="1" applyBorder="1" applyAlignment="1">
      <alignment vertical="center" wrapText="1"/>
    </xf>
    <xf numFmtId="167" fontId="21" fillId="0" borderId="2" xfId="4" applyFont="1" applyBorder="1" applyAlignment="1">
      <alignment wrapText="1"/>
    </xf>
    <xf numFmtId="167" fontId="21" fillId="0" borderId="2" xfId="4" applyFont="1" applyBorder="1" applyAlignment="1">
      <alignment vertical="center" wrapText="1"/>
    </xf>
    <xf numFmtId="164" fontId="22" fillId="0" borderId="2" xfId="4" applyNumberFormat="1" applyFont="1" applyBorder="1" applyAlignment="1">
      <alignment horizontal="right" vertical="center" wrapText="1"/>
    </xf>
    <xf numFmtId="164" fontId="22" fillId="0" borderId="3" xfId="4" applyNumberFormat="1" applyFont="1" applyBorder="1" applyAlignment="1">
      <alignment horizontal="right" vertical="center" wrapText="1"/>
    </xf>
    <xf numFmtId="164" fontId="22" fillId="0" borderId="6" xfId="4" applyNumberFormat="1" applyFont="1" applyBorder="1" applyAlignment="1">
      <alignment vertical="center" wrapText="1"/>
    </xf>
    <xf numFmtId="167" fontId="21" fillId="0" borderId="7" xfId="4" applyFont="1" applyBorder="1" applyAlignment="1">
      <alignment horizontal="center" vertical="center" wrapText="1"/>
    </xf>
    <xf numFmtId="164" fontId="27" fillId="0" borderId="3" xfId="4" applyNumberFormat="1" applyFont="1" applyBorder="1" applyAlignment="1">
      <alignment vertical="center" wrapText="1"/>
    </xf>
    <xf numFmtId="164" fontId="22" fillId="0" borderId="4" xfId="4" applyNumberFormat="1" applyFont="1" applyBorder="1" applyAlignment="1">
      <alignment vertical="center" wrapText="1"/>
    </xf>
    <xf numFmtId="167" fontId="22" fillId="0" borderId="2" xfId="4" applyFont="1" applyBorder="1" applyAlignment="1">
      <alignment horizontal="center" vertical="center"/>
    </xf>
    <xf numFmtId="164" fontId="22" fillId="0" borderId="2" xfId="4" applyNumberFormat="1" applyFont="1" applyBorder="1" applyAlignment="1">
      <alignment vertical="center"/>
    </xf>
    <xf numFmtId="167" fontId="22" fillId="0" borderId="3" xfId="4" applyFont="1" applyBorder="1" applyAlignment="1">
      <alignment horizontal="left" vertical="center" wrapText="1"/>
    </xf>
    <xf numFmtId="167" fontId="21" fillId="0" borderId="8" xfId="4" applyFont="1" applyBorder="1" applyAlignment="1">
      <alignment horizontal="center" vertical="center" wrapText="1"/>
    </xf>
    <xf numFmtId="164" fontId="22" fillId="3" borderId="2" xfId="4" applyNumberFormat="1" applyFont="1" applyFill="1" applyBorder="1" applyAlignment="1">
      <alignment horizontal="right" vertical="center" wrapText="1"/>
    </xf>
    <xf numFmtId="164" fontId="22" fillId="3" borderId="3" xfId="4" applyNumberFormat="1" applyFont="1" applyFill="1" applyBorder="1" applyAlignment="1">
      <alignment horizontal="right" vertical="center" wrapText="1"/>
    </xf>
    <xf numFmtId="167" fontId="22" fillId="0" borderId="8" xfId="4" applyFont="1" applyBorder="1" applyAlignment="1">
      <alignment vertical="center"/>
    </xf>
    <xf numFmtId="0" fontId="20" fillId="0" borderId="3" xfId="0" applyFont="1" applyBorder="1" applyAlignment="1">
      <alignment wrapText="1"/>
    </xf>
    <xf numFmtId="167" fontId="22" fillId="0" borderId="8" xfId="4" applyFont="1" applyBorder="1" applyAlignment="1">
      <alignment vertical="center" wrapText="1"/>
    </xf>
    <xf numFmtId="167" fontId="22" fillId="0" borderId="8" xfId="4" applyFont="1" applyBorder="1" applyAlignment="1">
      <alignment horizontal="center" vertical="center" wrapText="1"/>
    </xf>
    <xf numFmtId="164" fontId="22" fillId="0" borderId="5" xfId="4" applyNumberFormat="1" applyFont="1" applyBorder="1" applyAlignment="1">
      <alignment vertical="center"/>
    </xf>
    <xf numFmtId="167" fontId="22" fillId="4" borderId="2" xfId="4" applyFont="1" applyFill="1" applyBorder="1" applyAlignment="1">
      <alignment horizontal="center" vertical="center"/>
    </xf>
    <xf numFmtId="167" fontId="25" fillId="0" borderId="3" xfId="4" applyFont="1" applyBorder="1" applyAlignment="1">
      <alignment horizontal="center" vertical="center" wrapText="1"/>
    </xf>
    <xf numFmtId="164" fontId="22" fillId="0" borderId="13" xfId="4" applyNumberFormat="1" applyFont="1" applyBorder="1" applyAlignment="1">
      <alignment vertical="center"/>
    </xf>
    <xf numFmtId="168" fontId="22" fillId="0" borderId="13" xfId="3" applyFont="1" applyBorder="1" applyAlignment="1">
      <alignment horizontal="right" vertical="center" wrapText="1"/>
    </xf>
    <xf numFmtId="167" fontId="22" fillId="0" borderId="3" xfId="4" applyFont="1" applyBorder="1" applyAlignment="1">
      <alignment vertical="center" wrapText="1"/>
    </xf>
    <xf numFmtId="164" fontId="22" fillId="0" borderId="13" xfId="4" applyNumberFormat="1" applyFont="1" applyBorder="1" applyAlignment="1">
      <alignment vertical="center" wrapText="1"/>
    </xf>
    <xf numFmtId="164" fontId="22" fillId="0" borderId="13" xfId="4" applyNumberFormat="1" applyFont="1" applyBorder="1" applyAlignment="1">
      <alignment horizontal="right" vertical="center"/>
    </xf>
    <xf numFmtId="164" fontId="27" fillId="0" borderId="3" xfId="4" applyNumberFormat="1" applyFont="1" applyBorder="1" applyAlignment="1">
      <alignment vertical="center"/>
    </xf>
    <xf numFmtId="167" fontId="22" fillId="0" borderId="5" xfId="4" applyFont="1" applyBorder="1" applyAlignment="1">
      <alignment vertical="center"/>
    </xf>
    <xf numFmtId="167" fontId="22" fillId="0" borderId="3" xfId="4" applyFont="1" applyBorder="1" applyAlignment="1">
      <alignment vertical="center"/>
    </xf>
    <xf numFmtId="164" fontId="22" fillId="3" borderId="2" xfId="4" applyNumberFormat="1" applyFont="1" applyFill="1" applyBorder="1" applyAlignment="1">
      <alignment horizontal="right" vertical="center"/>
    </xf>
    <xf numFmtId="164" fontId="22" fillId="3" borderId="3" xfId="4" applyNumberFormat="1" applyFont="1" applyFill="1" applyBorder="1" applyAlignment="1">
      <alignment horizontal="right" vertical="center"/>
    </xf>
    <xf numFmtId="167" fontId="22" fillId="0" borderId="7" xfId="4" applyFont="1" applyBorder="1" applyAlignment="1">
      <alignment vertical="center"/>
    </xf>
    <xf numFmtId="164" fontId="22" fillId="0" borderId="3" xfId="4" applyNumberFormat="1" applyFont="1" applyBorder="1" applyAlignment="1">
      <alignment horizontal="right" vertical="center"/>
    </xf>
    <xf numFmtId="165" fontId="22" fillId="0" borderId="3" xfId="4" applyNumberFormat="1" applyFont="1" applyBorder="1" applyAlignment="1">
      <alignment horizontal="right" vertical="center"/>
    </xf>
    <xf numFmtId="167" fontId="22" fillId="0" borderId="2" xfId="4" applyFont="1" applyBorder="1" applyAlignment="1">
      <alignment horizontal="left" vertical="center"/>
    </xf>
    <xf numFmtId="167" fontId="22" fillId="0" borderId="8" xfId="4" applyFont="1" applyBorder="1" applyAlignment="1">
      <alignment horizontal="center" vertical="center"/>
    </xf>
    <xf numFmtId="167" fontId="21" fillId="0" borderId="0" xfId="4" applyFont="1"/>
    <xf numFmtId="167" fontId="21" fillId="0" borderId="0" xfId="4" applyFont="1" applyAlignment="1">
      <alignment horizontal="center" vertical="center"/>
    </xf>
    <xf numFmtId="167" fontId="27" fillId="0" borderId="21" xfId="4" applyFont="1" applyBorder="1" applyAlignment="1">
      <alignment horizontal="right" vertical="center"/>
    </xf>
    <xf numFmtId="164" fontId="27" fillId="0" borderId="2" xfId="4" applyNumberFormat="1" applyFont="1" applyBorder="1" applyAlignment="1">
      <alignment vertical="center"/>
    </xf>
    <xf numFmtId="164" fontId="27" fillId="0" borderId="7" xfId="4" applyNumberFormat="1" applyFont="1" applyBorder="1" applyAlignment="1">
      <alignment vertical="center"/>
    </xf>
    <xf numFmtId="0" fontId="19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right" vertical="center" wrapText="1"/>
    </xf>
    <xf numFmtId="173" fontId="17" fillId="0" borderId="16" xfId="0" applyNumberFormat="1" applyFont="1" applyBorder="1" applyAlignment="1">
      <alignment horizontal="center" vertical="center"/>
    </xf>
    <xf numFmtId="173" fontId="17" fillId="0" borderId="17" xfId="0" applyNumberFormat="1" applyFont="1" applyBorder="1" applyAlignment="1">
      <alignment horizontal="center" vertical="center"/>
    </xf>
    <xf numFmtId="0" fontId="17" fillId="0" borderId="18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 wrapText="1"/>
    </xf>
    <xf numFmtId="167" fontId="7" fillId="0" borderId="0" xfId="4" applyFont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167" fontId="10" fillId="2" borderId="9" xfId="4" applyFont="1" applyFill="1" applyBorder="1" applyAlignment="1">
      <alignment horizontal="center" vertical="center" wrapText="1"/>
    </xf>
    <xf numFmtId="0" fontId="0" fillId="0" borderId="0" xfId="0"/>
    <xf numFmtId="0" fontId="20" fillId="0" borderId="2" xfId="0" applyFont="1" applyBorder="1" applyAlignment="1">
      <alignment wrapText="1"/>
    </xf>
    <xf numFmtId="167" fontId="22" fillId="0" borderId="2" xfId="4" applyFont="1" applyBorder="1" applyAlignment="1">
      <alignment horizontal="left" vertical="center" wrapText="1"/>
    </xf>
    <xf numFmtId="167" fontId="22" fillId="0" borderId="2" xfId="4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2" xfId="0" applyFont="1" applyFill="1" applyBorder="1" applyAlignment="1">
      <alignment horizontal="center" vertical="center" wrapText="1"/>
    </xf>
    <xf numFmtId="0" fontId="20" fillId="0" borderId="2" xfId="0" applyFont="1" applyBorder="1"/>
    <xf numFmtId="167" fontId="22" fillId="0" borderId="2" xfId="4" applyFont="1" applyBorder="1" applyAlignment="1">
      <alignment horizontal="left" vertical="center"/>
    </xf>
    <xf numFmtId="167" fontId="22" fillId="0" borderId="2" xfId="4" applyFont="1" applyBorder="1" applyAlignment="1">
      <alignment horizontal="center" vertical="center"/>
    </xf>
    <xf numFmtId="167" fontId="10" fillId="2" borderId="10" xfId="4" applyFont="1" applyFill="1" applyBorder="1" applyAlignment="1">
      <alignment horizontal="center" vertical="center"/>
    </xf>
    <xf numFmtId="167" fontId="10" fillId="2" borderId="11" xfId="4" applyFont="1" applyFill="1" applyBorder="1" applyAlignment="1">
      <alignment horizontal="center" vertical="center"/>
    </xf>
    <xf numFmtId="167" fontId="10" fillId="2" borderId="10" xfId="4" applyFont="1" applyFill="1" applyBorder="1" applyAlignment="1">
      <alignment horizontal="center" vertical="center" wrapText="1"/>
    </xf>
    <xf numFmtId="167" fontId="10" fillId="2" borderId="11" xfId="4" applyFont="1" applyFill="1" applyBorder="1" applyAlignment="1">
      <alignment horizontal="center" vertical="center" wrapText="1"/>
    </xf>
    <xf numFmtId="167" fontId="10" fillId="2" borderId="23" xfId="4" applyFont="1" applyFill="1" applyBorder="1" applyAlignment="1">
      <alignment horizontal="center" vertical="center"/>
    </xf>
    <xf numFmtId="167" fontId="10" fillId="2" borderId="23" xfId="4" applyFont="1" applyFill="1" applyBorder="1" applyAlignment="1">
      <alignment horizontal="center" vertical="center" wrapText="1"/>
    </xf>
    <xf numFmtId="167" fontId="10" fillId="2" borderId="22" xfId="4" applyFont="1" applyFill="1" applyBorder="1" applyAlignment="1">
      <alignment horizontal="center" vertical="center" wrapText="1"/>
    </xf>
    <xf numFmtId="0" fontId="28" fillId="0" borderId="13" xfId="0" applyFont="1" applyBorder="1" applyAlignment="1">
      <alignment vertical="center" wrapText="1"/>
    </xf>
    <xf numFmtId="0" fontId="17" fillId="0" borderId="13" xfId="0" applyFont="1" applyBorder="1" applyAlignment="1">
      <alignment horizontal="right" vertical="center" wrapText="1"/>
    </xf>
    <xf numFmtId="0" fontId="17" fillId="0" borderId="15" xfId="0" applyFont="1" applyBorder="1" applyAlignment="1">
      <alignment horizontal="center" vertical="center" wrapText="1"/>
    </xf>
    <xf numFmtId="0" fontId="29" fillId="0" borderId="13" xfId="0" applyFont="1" applyBorder="1" applyAlignment="1">
      <alignment vertical="center" wrapText="1"/>
    </xf>
    <xf numFmtId="0" fontId="19" fillId="0" borderId="13" xfId="0" applyFont="1" applyBorder="1" applyAlignment="1">
      <alignment vertical="center" wrapText="1"/>
    </xf>
  </cellXfs>
  <cellStyles count="10">
    <cellStyle name="Excel Built-in Comma" xfId="3" xr:uid="{00000000-0005-0000-0000-000000000000}"/>
    <cellStyle name="Excel Built-in Normal" xfId="4" xr:uid="{00000000-0005-0000-0000-000001000000}"/>
    <cellStyle name="Heading" xfId="5" xr:uid="{00000000-0005-0000-0000-000002000000}"/>
    <cellStyle name="Heading1" xfId="6" xr:uid="{00000000-0005-0000-0000-000003000000}"/>
    <cellStyle name="Migliaia" xfId="1" builtinId="3" customBuiltin="1"/>
    <cellStyle name="Normale" xfId="0" builtinId="0" customBuiltin="1"/>
    <cellStyle name="Result" xfId="7" xr:uid="{00000000-0005-0000-0000-000006000000}"/>
    <cellStyle name="Result2" xfId="8" xr:uid="{00000000-0005-0000-0000-000007000000}"/>
    <cellStyle name="Titolo 5" xfId="9" xr:uid="{00000000-0005-0000-0000-000008000000}"/>
    <cellStyle name="Valuta" xfId="2" builtinId="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84441-B0A0-4FCB-8465-5B73AE55F753}">
  <sheetPr>
    <pageSetUpPr fitToPage="1"/>
  </sheetPr>
  <dimension ref="A1:E23"/>
  <sheetViews>
    <sheetView tabSelected="1" workbookViewId="0">
      <selection activeCell="J8" sqref="J8"/>
    </sheetView>
  </sheetViews>
  <sheetFormatPr defaultRowHeight="14.25" x14ac:dyDescent="0.2"/>
  <cols>
    <col min="1" max="1" width="38.875" customWidth="1"/>
    <col min="2" max="3" width="16.875" customWidth="1"/>
    <col min="4" max="4" width="18.375" customWidth="1"/>
    <col min="5" max="5" width="16.375" customWidth="1"/>
    <col min="7" max="7" width="11.875" bestFit="1" customWidth="1"/>
  </cols>
  <sheetData>
    <row r="1" spans="1:5" ht="15" x14ac:dyDescent="0.2">
      <c r="A1" s="109" t="s">
        <v>0</v>
      </c>
      <c r="B1" s="112" t="s">
        <v>1</v>
      </c>
      <c r="C1" s="112"/>
      <c r="D1" s="112"/>
      <c r="E1" s="109" t="s">
        <v>2</v>
      </c>
    </row>
    <row r="2" spans="1:5" x14ac:dyDescent="0.2">
      <c r="A2" s="110"/>
      <c r="B2" s="113" t="s">
        <v>3</v>
      </c>
      <c r="C2" s="113" t="s">
        <v>4</v>
      </c>
      <c r="D2" s="113" t="s">
        <v>5</v>
      </c>
      <c r="E2" s="110"/>
    </row>
    <row r="3" spans="1:5" x14ac:dyDescent="0.2">
      <c r="A3" s="111"/>
      <c r="B3" s="113"/>
      <c r="C3" s="113"/>
      <c r="D3" s="113"/>
      <c r="E3" s="111"/>
    </row>
    <row r="4" spans="1:5" ht="20.100000000000001" customHeight="1" x14ac:dyDescent="0.2">
      <c r="A4" s="136" t="s">
        <v>6</v>
      </c>
      <c r="B4" s="30">
        <v>11635594.52</v>
      </c>
      <c r="C4" s="137">
        <v>0</v>
      </c>
      <c r="D4" s="31">
        <f t="shared" ref="D4:D15" si="0">SUM(B4:C4)</f>
        <v>11635594.52</v>
      </c>
      <c r="E4" s="138">
        <v>2</v>
      </c>
    </row>
    <row r="5" spans="1:5" ht="20.100000000000001" customHeight="1" x14ac:dyDescent="0.2">
      <c r="A5" s="136" t="s">
        <v>7</v>
      </c>
      <c r="B5" s="30">
        <v>5897595</v>
      </c>
      <c r="C5" s="137">
        <v>0</v>
      </c>
      <c r="D5" s="31">
        <f t="shared" si="0"/>
        <v>5897595</v>
      </c>
      <c r="E5" s="138">
        <v>2</v>
      </c>
    </row>
    <row r="6" spans="1:5" ht="20.100000000000001" customHeight="1" x14ac:dyDescent="0.2">
      <c r="A6" s="136" t="s">
        <v>8</v>
      </c>
      <c r="B6" s="30">
        <v>76811906.120000005</v>
      </c>
      <c r="C6" s="137">
        <v>0</v>
      </c>
      <c r="D6" s="31">
        <f t="shared" si="0"/>
        <v>76811906.120000005</v>
      </c>
      <c r="E6" s="32">
        <v>5</v>
      </c>
    </row>
    <row r="7" spans="1:5" ht="20.100000000000001" customHeight="1" x14ac:dyDescent="0.2">
      <c r="A7" s="136" t="s">
        <v>9</v>
      </c>
      <c r="B7" s="30">
        <v>17400000</v>
      </c>
      <c r="C7" s="137">
        <v>0</v>
      </c>
      <c r="D7" s="31">
        <f t="shared" si="0"/>
        <v>17400000</v>
      </c>
      <c r="E7" s="32">
        <v>7</v>
      </c>
    </row>
    <row r="8" spans="1:5" ht="20.100000000000001" customHeight="1" x14ac:dyDescent="0.2">
      <c r="A8" s="136" t="s">
        <v>10</v>
      </c>
      <c r="B8" s="30">
        <v>40728518.280000001</v>
      </c>
      <c r="C8" s="137">
        <v>0</v>
      </c>
      <c r="D8" s="31">
        <f t="shared" si="0"/>
        <v>40728518.280000001</v>
      </c>
      <c r="E8" s="32">
        <v>8</v>
      </c>
    </row>
    <row r="9" spans="1:5" ht="20.100000000000001" customHeight="1" x14ac:dyDescent="0.2">
      <c r="A9" s="136" t="s">
        <v>11</v>
      </c>
      <c r="B9" s="30">
        <v>35664495.480000004</v>
      </c>
      <c r="C9" s="137">
        <v>0</v>
      </c>
      <c r="D9" s="31">
        <f t="shared" si="0"/>
        <v>35664495.480000004</v>
      </c>
      <c r="E9" s="32">
        <v>4</v>
      </c>
    </row>
    <row r="10" spans="1:5" ht="20.100000000000001" customHeight="1" x14ac:dyDescent="0.2">
      <c r="A10" s="136" t="s">
        <v>12</v>
      </c>
      <c r="B10" s="30">
        <v>118165000</v>
      </c>
      <c r="C10" s="30">
        <v>37110972.490000002</v>
      </c>
      <c r="D10" s="31">
        <f t="shared" si="0"/>
        <v>155275972.49000001</v>
      </c>
      <c r="E10" s="32">
        <f>8+54</f>
        <v>62</v>
      </c>
    </row>
    <row r="11" spans="1:5" ht="20.100000000000001" customHeight="1" x14ac:dyDescent="0.2">
      <c r="A11" s="136" t="s">
        <v>13</v>
      </c>
      <c r="B11" s="30">
        <v>57602405</v>
      </c>
      <c r="C11" s="137">
        <v>0</v>
      </c>
      <c r="D11" s="31">
        <f t="shared" si="0"/>
        <v>57602405</v>
      </c>
      <c r="E11" s="32">
        <v>4</v>
      </c>
    </row>
    <row r="12" spans="1:5" ht="20.100000000000001" customHeight="1" x14ac:dyDescent="0.2">
      <c r="A12" s="136" t="s">
        <v>14</v>
      </c>
      <c r="B12" s="30">
        <v>9000000</v>
      </c>
      <c r="C12" s="137">
        <v>0</v>
      </c>
      <c r="D12" s="31">
        <f t="shared" si="0"/>
        <v>9000000</v>
      </c>
      <c r="E12" s="32">
        <v>1</v>
      </c>
    </row>
    <row r="13" spans="1:5" ht="20.100000000000001" customHeight="1" x14ac:dyDescent="0.2">
      <c r="A13" s="136" t="s">
        <v>15</v>
      </c>
      <c r="B13" s="30">
        <f>16426510.43+373399.57</f>
        <v>16799910</v>
      </c>
      <c r="C13" s="33"/>
      <c r="D13" s="31">
        <f t="shared" si="0"/>
        <v>16799910</v>
      </c>
      <c r="E13" s="32">
        <v>2</v>
      </c>
    </row>
    <row r="14" spans="1:5" ht="20.100000000000001" customHeight="1" x14ac:dyDescent="0.2">
      <c r="A14" s="139" t="s">
        <v>16</v>
      </c>
      <c r="B14" s="34">
        <f>SUM(B4:B13)</f>
        <v>389705424.40000004</v>
      </c>
      <c r="C14" s="34">
        <f>SUM(C4:C13)</f>
        <v>37110972.490000002</v>
      </c>
      <c r="D14" s="34">
        <f>SUM(B14:C14)</f>
        <v>426816396.89000005</v>
      </c>
      <c r="E14" s="101">
        <f>SUM(E4:E13)</f>
        <v>97</v>
      </c>
    </row>
    <row r="15" spans="1:5" ht="20.100000000000001" customHeight="1" x14ac:dyDescent="0.2">
      <c r="A15" s="136" t="s">
        <v>17</v>
      </c>
      <c r="B15" s="30">
        <v>18111985</v>
      </c>
      <c r="C15" s="136"/>
      <c r="D15" s="31">
        <f t="shared" si="0"/>
        <v>18111985</v>
      </c>
      <c r="E15" s="104"/>
    </row>
    <row r="16" spans="1:5" ht="20.100000000000001" customHeight="1" x14ac:dyDescent="0.2">
      <c r="A16" s="140" t="s">
        <v>18</v>
      </c>
      <c r="B16" s="34">
        <f>B14+B15</f>
        <v>407817409.40000004</v>
      </c>
      <c r="C16" s="34">
        <f>C14+C15</f>
        <v>37110972.490000002</v>
      </c>
      <c r="D16" s="34">
        <f>D14+D15</f>
        <v>444928381.89000005</v>
      </c>
      <c r="E16" s="105"/>
    </row>
    <row r="17" spans="1:5" ht="28.5" customHeight="1" x14ac:dyDescent="0.2">
      <c r="A17" s="106" t="s">
        <v>19</v>
      </c>
      <c r="B17" s="107"/>
      <c r="C17" s="107"/>
      <c r="D17" s="107"/>
      <c r="E17" s="108"/>
    </row>
    <row r="18" spans="1:5" ht="28.5" customHeight="1" x14ac:dyDescent="0.2"/>
    <row r="23" spans="1:5" x14ac:dyDescent="0.2">
      <c r="B23" s="36"/>
      <c r="D23" s="36"/>
    </row>
  </sheetData>
  <mergeCells count="8">
    <mergeCell ref="E15:E16"/>
    <mergeCell ref="A17:E17"/>
    <mergeCell ref="A1:A3"/>
    <mergeCell ref="B1:D1"/>
    <mergeCell ref="E1:E3"/>
    <mergeCell ref="B2:B3"/>
    <mergeCell ref="C2:C3"/>
    <mergeCell ref="D2:D3"/>
  </mergeCells>
  <pageMargins left="0.7" right="0.7" top="0.75" bottom="0.75" header="0.3" footer="0.3"/>
  <pageSetup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B55"/>
  <sheetViews>
    <sheetView zoomScale="110" zoomScaleNormal="110" zoomScaleSheetLayoutView="100" workbookViewId="0">
      <selection activeCell="F17" sqref="F17"/>
    </sheetView>
  </sheetViews>
  <sheetFormatPr defaultRowHeight="15" x14ac:dyDescent="0.25"/>
  <cols>
    <col min="1" max="1" width="12.75" style="1" customWidth="1"/>
    <col min="2" max="2" width="14.5" style="1" customWidth="1"/>
    <col min="3" max="3" width="13.625" style="1" customWidth="1"/>
    <col min="4" max="4" width="10.75" style="1" customWidth="1"/>
    <col min="5" max="5" width="20" style="2" customWidth="1"/>
    <col min="6" max="6" width="23.875" style="1" customWidth="1"/>
    <col min="7" max="7" width="11.375" style="1" bestFit="1" customWidth="1"/>
    <col min="8" max="8" width="15.5" style="1" bestFit="1" customWidth="1"/>
    <col min="9" max="9" width="9.375" style="1" customWidth="1"/>
    <col min="10" max="10" width="10.375" style="1" customWidth="1"/>
    <col min="11" max="11" width="10" style="1" customWidth="1"/>
    <col min="12" max="12" width="10.25" style="1" customWidth="1"/>
    <col min="13" max="13" width="10.125" style="1" customWidth="1"/>
    <col min="14" max="14" width="11.125" style="1" customWidth="1"/>
    <col min="15" max="15" width="10.5" style="1" customWidth="1"/>
    <col min="16" max="16" width="8.125" style="2" customWidth="1"/>
    <col min="17" max="1021" width="8.125" style="1" customWidth="1"/>
    <col min="1022" max="16381" width="9" customWidth="1"/>
    <col min="16382" max="16382" width="9" style="1" customWidth="1"/>
    <col min="16383" max="16384" width="9" style="1"/>
  </cols>
  <sheetData>
    <row r="1" spans="1:16 16382:16382" ht="56.25" customHeight="1" x14ac:dyDescent="0.25">
      <c r="A1" s="114" t="s">
        <v>20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</row>
    <row r="2" spans="1:16 16382:16382" ht="30" customHeight="1" x14ac:dyDescent="0.25">
      <c r="A2" s="115" t="s">
        <v>21</v>
      </c>
      <c r="B2" s="116" t="s">
        <v>22</v>
      </c>
      <c r="C2" s="116" t="s">
        <v>23</v>
      </c>
      <c r="D2" s="116" t="s">
        <v>24</v>
      </c>
      <c r="E2" s="116" t="s">
        <v>25</v>
      </c>
      <c r="F2" s="116" t="s">
        <v>26</v>
      </c>
      <c r="G2" s="116" t="s">
        <v>27</v>
      </c>
      <c r="H2" s="116" t="s">
        <v>28</v>
      </c>
      <c r="I2" s="116" t="s">
        <v>29</v>
      </c>
      <c r="J2" s="115" t="s">
        <v>30</v>
      </c>
      <c r="K2" s="115"/>
      <c r="L2" s="115" t="s">
        <v>31</v>
      </c>
      <c r="M2" s="115"/>
      <c r="N2" s="115" t="s">
        <v>32</v>
      </c>
      <c r="O2" s="115"/>
    </row>
    <row r="3" spans="1:16 16382:16382" ht="35.25" customHeight="1" x14ac:dyDescent="0.25">
      <c r="A3" s="115"/>
      <c r="B3" s="116"/>
      <c r="C3" s="116"/>
      <c r="D3" s="116"/>
      <c r="E3" s="116"/>
      <c r="F3" s="116"/>
      <c r="G3" s="116"/>
      <c r="H3" s="116"/>
      <c r="I3" s="116"/>
      <c r="J3" s="15" t="s">
        <v>33</v>
      </c>
      <c r="K3" s="15" t="s">
        <v>34</v>
      </c>
      <c r="L3" s="15" t="s">
        <v>33</v>
      </c>
      <c r="M3" s="15" t="s">
        <v>34</v>
      </c>
      <c r="N3" s="15" t="s">
        <v>33</v>
      </c>
      <c r="O3" s="15" t="s">
        <v>34</v>
      </c>
    </row>
    <row r="4" spans="1:16 16382:16382" ht="70.5" customHeight="1" x14ac:dyDescent="0.25">
      <c r="A4" s="39" t="s">
        <v>35</v>
      </c>
      <c r="B4" s="39" t="s">
        <v>36</v>
      </c>
      <c r="C4" s="39" t="s">
        <v>37</v>
      </c>
      <c r="D4" s="39" t="s">
        <v>38</v>
      </c>
      <c r="E4" s="41" t="s">
        <v>39</v>
      </c>
      <c r="F4" s="56" t="s">
        <v>40</v>
      </c>
      <c r="G4" s="45">
        <v>9300000</v>
      </c>
      <c r="H4" s="44">
        <v>9300000</v>
      </c>
      <c r="I4" s="44"/>
      <c r="J4" s="38" t="s">
        <v>41</v>
      </c>
      <c r="K4" s="38" t="s">
        <v>42</v>
      </c>
      <c r="L4" s="38" t="s">
        <v>43</v>
      </c>
      <c r="M4" s="38" t="s">
        <v>43</v>
      </c>
      <c r="N4" s="38" t="s">
        <v>44</v>
      </c>
      <c r="O4" s="38" t="s">
        <v>45</v>
      </c>
      <c r="XFB4"/>
    </row>
    <row r="5" spans="1:16 16382:16382" ht="96" x14ac:dyDescent="0.25">
      <c r="A5" s="39" t="s">
        <v>46</v>
      </c>
      <c r="B5" s="40" t="s">
        <v>47</v>
      </c>
      <c r="C5" s="40" t="s">
        <v>37</v>
      </c>
      <c r="D5" s="40" t="s">
        <v>38</v>
      </c>
      <c r="E5" s="57"/>
      <c r="F5" s="40" t="s">
        <v>49</v>
      </c>
      <c r="G5" s="42">
        <v>2335594.52</v>
      </c>
      <c r="H5" s="43">
        <v>2335594.52</v>
      </c>
      <c r="I5" s="44"/>
      <c r="J5" s="38"/>
      <c r="K5" s="38"/>
      <c r="L5" s="38" t="s">
        <v>44</v>
      </c>
      <c r="M5" s="38" t="s">
        <v>44</v>
      </c>
      <c r="N5" s="38" t="s">
        <v>50</v>
      </c>
      <c r="O5" s="38" t="s">
        <v>45</v>
      </c>
      <c r="XFB5"/>
    </row>
    <row r="6" spans="1:16 16382:16382" ht="78.75" customHeight="1" x14ac:dyDescent="0.25">
      <c r="A6" s="39" t="s">
        <v>51</v>
      </c>
      <c r="B6" s="39" t="s">
        <v>52</v>
      </c>
      <c r="C6" s="39" t="s">
        <v>53</v>
      </c>
      <c r="D6" s="39" t="s">
        <v>54</v>
      </c>
      <c r="E6" s="41" t="s">
        <v>55</v>
      </c>
      <c r="F6" s="39" t="s">
        <v>56</v>
      </c>
      <c r="G6" s="42">
        <v>5000000</v>
      </c>
      <c r="H6" s="43">
        <v>5000000</v>
      </c>
      <c r="I6" s="44"/>
      <c r="J6" s="38" t="s">
        <v>57</v>
      </c>
      <c r="K6" s="38" t="s">
        <v>58</v>
      </c>
      <c r="L6" s="38" t="s">
        <v>58</v>
      </c>
      <c r="M6" s="38" t="s">
        <v>58</v>
      </c>
      <c r="N6" s="38" t="s">
        <v>43</v>
      </c>
      <c r="O6" s="38" t="s">
        <v>59</v>
      </c>
      <c r="XFB6"/>
    </row>
    <row r="7" spans="1:16 16382:16382" ht="102.75" customHeight="1" x14ac:dyDescent="0.25">
      <c r="A7" s="39" t="s">
        <v>60</v>
      </c>
      <c r="B7" s="40" t="s">
        <v>52</v>
      </c>
      <c r="C7" s="40" t="s">
        <v>61</v>
      </c>
      <c r="D7" s="40" t="s">
        <v>62</v>
      </c>
      <c r="E7" s="41"/>
      <c r="F7" s="40" t="s">
        <v>63</v>
      </c>
      <c r="G7" s="42">
        <v>17000000</v>
      </c>
      <c r="H7" s="43">
        <v>17000000</v>
      </c>
      <c r="I7" s="58"/>
      <c r="J7" s="37"/>
      <c r="K7" s="37"/>
      <c r="L7" s="37" t="s">
        <v>64</v>
      </c>
      <c r="M7" s="37" t="s">
        <v>43</v>
      </c>
      <c r="N7" s="37" t="s">
        <v>43</v>
      </c>
      <c r="O7" s="37" t="s">
        <v>65</v>
      </c>
      <c r="XFB7"/>
    </row>
    <row r="8" spans="1:16 16382:16382" ht="42" customHeight="1" x14ac:dyDescent="0.25">
      <c r="A8" s="48" t="s">
        <v>66</v>
      </c>
      <c r="B8" s="40" t="s">
        <v>52</v>
      </c>
      <c r="C8" s="40" t="s">
        <v>61</v>
      </c>
      <c r="D8" s="40" t="s">
        <v>62</v>
      </c>
      <c r="E8" s="41"/>
      <c r="F8" s="40" t="s">
        <v>67</v>
      </c>
      <c r="G8" s="42">
        <v>32000000</v>
      </c>
      <c r="H8" s="43">
        <v>32000000</v>
      </c>
      <c r="I8" s="59"/>
      <c r="J8" s="60"/>
      <c r="K8" s="60"/>
      <c r="L8" s="61" t="s">
        <v>42</v>
      </c>
      <c r="M8" s="61" t="s">
        <v>43</v>
      </c>
      <c r="N8" s="38" t="s">
        <v>44</v>
      </c>
      <c r="O8" s="38" t="s">
        <v>45</v>
      </c>
      <c r="XFB8"/>
    </row>
    <row r="9" spans="1:16 16382:16382" ht="64.5" customHeight="1" x14ac:dyDescent="0.25">
      <c r="A9" s="39" t="s">
        <v>68</v>
      </c>
      <c r="B9" s="39" t="s">
        <v>69</v>
      </c>
      <c r="C9" s="39" t="s">
        <v>61</v>
      </c>
      <c r="D9" s="39" t="s">
        <v>62</v>
      </c>
      <c r="E9" s="41" t="s">
        <v>70</v>
      </c>
      <c r="F9" s="39" t="s">
        <v>71</v>
      </c>
      <c r="G9" s="62">
        <v>9811906.1199999992</v>
      </c>
      <c r="H9" s="63">
        <v>9811906.1199999992</v>
      </c>
      <c r="I9" s="64"/>
      <c r="J9" s="65" t="s">
        <v>58</v>
      </c>
      <c r="K9" s="65" t="s">
        <v>58</v>
      </c>
      <c r="L9" s="65" t="s">
        <v>43</v>
      </c>
      <c r="M9" s="65" t="s">
        <v>43</v>
      </c>
      <c r="N9" s="38" t="s">
        <v>44</v>
      </c>
      <c r="O9" s="65" t="s">
        <v>72</v>
      </c>
      <c r="XFB9"/>
    </row>
    <row r="10" spans="1:16 16382:16382" customFormat="1" ht="170.25" customHeight="1" x14ac:dyDescent="0.2">
      <c r="A10" s="39" t="s">
        <v>73</v>
      </c>
      <c r="B10" s="39" t="s">
        <v>74</v>
      </c>
      <c r="C10" s="39" t="s">
        <v>61</v>
      </c>
      <c r="D10" s="39" t="s">
        <v>75</v>
      </c>
      <c r="E10" s="41" t="s">
        <v>76</v>
      </c>
      <c r="F10" s="39" t="s">
        <v>77</v>
      </c>
      <c r="G10" s="45">
        <v>3000000</v>
      </c>
      <c r="H10" s="44">
        <v>3000000</v>
      </c>
      <c r="I10" s="44"/>
      <c r="J10" s="38" t="s">
        <v>58</v>
      </c>
      <c r="K10" s="38" t="s">
        <v>64</v>
      </c>
      <c r="L10" s="38" t="s">
        <v>64</v>
      </c>
      <c r="M10" s="38" t="s">
        <v>42</v>
      </c>
      <c r="N10" s="38" t="s">
        <v>78</v>
      </c>
      <c r="O10" s="38" t="s">
        <v>45</v>
      </c>
      <c r="P10" s="52"/>
    </row>
    <row r="11" spans="1:16 16382:16382" customFormat="1" ht="65.25" customHeight="1" x14ac:dyDescent="0.2">
      <c r="A11" s="39" t="s">
        <v>79</v>
      </c>
      <c r="B11" s="39" t="s">
        <v>52</v>
      </c>
      <c r="C11" s="39" t="s">
        <v>61</v>
      </c>
      <c r="D11" s="39" t="s">
        <v>80</v>
      </c>
      <c r="E11" s="41"/>
      <c r="F11" s="39" t="s">
        <v>81</v>
      </c>
      <c r="G11" s="45">
        <v>15000000</v>
      </c>
      <c r="H11" s="44">
        <v>15000000</v>
      </c>
      <c r="I11" s="44"/>
      <c r="J11" s="38"/>
      <c r="K11" s="38"/>
      <c r="L11" s="38" t="s">
        <v>43</v>
      </c>
      <c r="M11" s="38" t="s">
        <v>43</v>
      </c>
      <c r="N11" s="38" t="s">
        <v>50</v>
      </c>
      <c r="O11" s="38" t="s">
        <v>72</v>
      </c>
      <c r="P11" s="52"/>
    </row>
    <row r="12" spans="1:16 16382:16382" ht="44.25" customHeight="1" x14ac:dyDescent="0.25">
      <c r="A12" s="39" t="s">
        <v>82</v>
      </c>
      <c r="B12" s="39" t="s">
        <v>83</v>
      </c>
      <c r="C12" s="39" t="s">
        <v>84</v>
      </c>
      <c r="D12" s="39" t="s">
        <v>85</v>
      </c>
      <c r="E12" s="41" t="s">
        <v>86</v>
      </c>
      <c r="F12" s="39" t="s">
        <v>87</v>
      </c>
      <c r="G12" s="45">
        <v>1500000</v>
      </c>
      <c r="H12" s="44">
        <v>1500000</v>
      </c>
      <c r="I12" s="44"/>
      <c r="J12" s="38" t="s">
        <v>64</v>
      </c>
      <c r="K12" s="38" t="s">
        <v>42</v>
      </c>
      <c r="L12" s="38" t="s">
        <v>43</v>
      </c>
      <c r="M12" s="38" t="s">
        <v>43</v>
      </c>
      <c r="N12" s="38" t="s">
        <v>50</v>
      </c>
      <c r="O12" s="38" t="s">
        <v>65</v>
      </c>
      <c r="XFB12"/>
    </row>
    <row r="13" spans="1:16 16382:16382" ht="41.25" customHeight="1" x14ac:dyDescent="0.25">
      <c r="A13" s="39" t="s">
        <v>88</v>
      </c>
      <c r="B13" s="39" t="s">
        <v>83</v>
      </c>
      <c r="C13" s="39" t="s">
        <v>84</v>
      </c>
      <c r="D13" s="39" t="s">
        <v>85</v>
      </c>
      <c r="E13" s="41" t="s">
        <v>89</v>
      </c>
      <c r="F13" s="39" t="s">
        <v>90</v>
      </c>
      <c r="G13" s="45">
        <v>3500000</v>
      </c>
      <c r="H13" s="44">
        <v>3500000</v>
      </c>
      <c r="I13" s="44"/>
      <c r="J13" s="38" t="s">
        <v>64</v>
      </c>
      <c r="K13" s="38" t="s">
        <v>42</v>
      </c>
      <c r="L13" s="38" t="s">
        <v>43</v>
      </c>
      <c r="M13" s="38" t="s">
        <v>43</v>
      </c>
      <c r="N13" s="38" t="s">
        <v>50</v>
      </c>
      <c r="O13" s="38" t="s">
        <v>65</v>
      </c>
      <c r="XFB13"/>
    </row>
    <row r="14" spans="1:16 16382:16382" ht="74.25" customHeight="1" x14ac:dyDescent="0.25">
      <c r="A14" s="39" t="s">
        <v>91</v>
      </c>
      <c r="B14" s="39" t="s">
        <v>92</v>
      </c>
      <c r="C14" s="39" t="s">
        <v>84</v>
      </c>
      <c r="D14" s="39" t="s">
        <v>85</v>
      </c>
      <c r="E14" s="41" t="s">
        <v>93</v>
      </c>
      <c r="F14" s="39" t="s">
        <v>94</v>
      </c>
      <c r="G14" s="45">
        <v>576000</v>
      </c>
      <c r="H14" s="44">
        <v>576000</v>
      </c>
      <c r="I14" s="44"/>
      <c r="J14" s="38" t="s">
        <v>64</v>
      </c>
      <c r="K14" s="38" t="s">
        <v>64</v>
      </c>
      <c r="L14" s="38" t="s">
        <v>42</v>
      </c>
      <c r="M14" s="38" t="s">
        <v>42</v>
      </c>
      <c r="N14" s="38" t="s">
        <v>78</v>
      </c>
      <c r="O14" s="38" t="s">
        <v>95</v>
      </c>
      <c r="XFB14"/>
    </row>
    <row r="15" spans="1:16 16382:16382" ht="72" x14ac:dyDescent="0.25">
      <c r="A15" s="39" t="s">
        <v>96</v>
      </c>
      <c r="B15" s="39" t="s">
        <v>92</v>
      </c>
      <c r="C15" s="39" t="s">
        <v>84</v>
      </c>
      <c r="D15" s="39" t="s">
        <v>85</v>
      </c>
      <c r="E15" s="41" t="s">
        <v>97</v>
      </c>
      <c r="F15" s="39" t="s">
        <v>98</v>
      </c>
      <c r="G15" s="45">
        <v>1152000</v>
      </c>
      <c r="H15" s="44">
        <v>1152000</v>
      </c>
      <c r="I15" s="44"/>
      <c r="J15" s="38" t="s">
        <v>64</v>
      </c>
      <c r="K15" s="38" t="s">
        <v>64</v>
      </c>
      <c r="L15" s="38" t="s">
        <v>42</v>
      </c>
      <c r="M15" s="38" t="s">
        <v>42</v>
      </c>
      <c r="N15" s="38" t="s">
        <v>78</v>
      </c>
      <c r="O15" s="38" t="s">
        <v>59</v>
      </c>
      <c r="XFB15"/>
    </row>
    <row r="16" spans="1:16 16382:16382" ht="72" x14ac:dyDescent="0.25">
      <c r="A16" s="39" t="s">
        <v>99</v>
      </c>
      <c r="B16" s="39" t="s">
        <v>92</v>
      </c>
      <c r="C16" s="39" t="s">
        <v>84</v>
      </c>
      <c r="D16" s="39" t="s">
        <v>85</v>
      </c>
      <c r="E16" s="41" t="s">
        <v>100</v>
      </c>
      <c r="F16" s="39" t="s">
        <v>101</v>
      </c>
      <c r="G16" s="45">
        <v>672000</v>
      </c>
      <c r="H16" s="44">
        <v>672000</v>
      </c>
      <c r="I16" s="44"/>
      <c r="J16" s="38" t="s">
        <v>64</v>
      </c>
      <c r="K16" s="38" t="s">
        <v>64</v>
      </c>
      <c r="L16" s="38" t="s">
        <v>42</v>
      </c>
      <c r="M16" s="38" t="s">
        <v>42</v>
      </c>
      <c r="N16" s="38" t="s">
        <v>78</v>
      </c>
      <c r="O16" s="38" t="s">
        <v>95</v>
      </c>
      <c r="XFB16"/>
    </row>
    <row r="17" spans="1:16 16382:16382" ht="57" customHeight="1" x14ac:dyDescent="0.25">
      <c r="A17" s="48" t="s">
        <v>102</v>
      </c>
      <c r="B17" s="40" t="s">
        <v>52</v>
      </c>
      <c r="C17" s="40" t="s">
        <v>84</v>
      </c>
      <c r="D17" s="40" t="s">
        <v>85</v>
      </c>
      <c r="E17" s="41"/>
      <c r="F17" s="40" t="s">
        <v>103</v>
      </c>
      <c r="G17" s="42">
        <v>8000000</v>
      </c>
      <c r="H17" s="43">
        <v>8000000</v>
      </c>
      <c r="I17" s="44"/>
      <c r="J17" s="38" t="s">
        <v>58</v>
      </c>
      <c r="K17" s="38" t="s">
        <v>64</v>
      </c>
      <c r="L17" s="38" t="s">
        <v>44</v>
      </c>
      <c r="M17" s="38" t="s">
        <v>44</v>
      </c>
      <c r="N17" s="38" t="s">
        <v>50</v>
      </c>
      <c r="O17" s="38" t="s">
        <v>59</v>
      </c>
      <c r="XFB17"/>
    </row>
    <row r="18" spans="1:16 16382:16382" ht="57.75" customHeight="1" x14ac:dyDescent="0.25">
      <c r="A18" s="39" t="s">
        <v>104</v>
      </c>
      <c r="B18" s="40" t="s">
        <v>52</v>
      </c>
      <c r="C18" s="40" t="s">
        <v>84</v>
      </c>
      <c r="D18" s="40" t="s">
        <v>105</v>
      </c>
      <c r="E18" s="41"/>
      <c r="F18" s="40" t="s">
        <v>106</v>
      </c>
      <c r="G18" s="42">
        <v>2000000</v>
      </c>
      <c r="H18" s="43">
        <v>2000000</v>
      </c>
      <c r="I18" s="66"/>
      <c r="J18" s="38" t="s">
        <v>58</v>
      </c>
      <c r="K18" s="38" t="s">
        <v>58</v>
      </c>
      <c r="L18" s="38" t="s">
        <v>44</v>
      </c>
      <c r="M18" s="38" t="s">
        <v>44</v>
      </c>
      <c r="N18" s="38" t="s">
        <v>50</v>
      </c>
      <c r="O18" s="38" t="s">
        <v>95</v>
      </c>
      <c r="XFB18"/>
    </row>
    <row r="19" spans="1:16 16382:16382" ht="50.25" customHeight="1" x14ac:dyDescent="0.25">
      <c r="A19" s="39" t="s">
        <v>107</v>
      </c>
      <c r="B19" s="40" t="s">
        <v>52</v>
      </c>
      <c r="C19" s="39" t="s">
        <v>108</v>
      </c>
      <c r="D19" s="39" t="s">
        <v>109</v>
      </c>
      <c r="E19" s="41" t="s">
        <v>110</v>
      </c>
      <c r="F19" s="39" t="s">
        <v>111</v>
      </c>
      <c r="G19" s="45">
        <v>4728518.28</v>
      </c>
      <c r="H19" s="44">
        <v>4728518.28</v>
      </c>
      <c r="I19" s="67"/>
      <c r="J19" s="37"/>
      <c r="K19" s="37"/>
      <c r="L19" s="38" t="s">
        <v>58</v>
      </c>
      <c r="M19" s="38" t="s">
        <v>58</v>
      </c>
      <c r="N19" s="38" t="s">
        <v>44</v>
      </c>
      <c r="O19" s="38" t="s">
        <v>112</v>
      </c>
      <c r="XFB19"/>
    </row>
    <row r="20" spans="1:16 16382:16382" ht="60" x14ac:dyDescent="0.25">
      <c r="A20" s="48" t="s">
        <v>113</v>
      </c>
      <c r="B20" s="40" t="s">
        <v>52</v>
      </c>
      <c r="C20" s="39" t="s">
        <v>108</v>
      </c>
      <c r="D20" s="39" t="s">
        <v>114</v>
      </c>
      <c r="E20" s="79"/>
      <c r="F20" s="39" t="s">
        <v>115</v>
      </c>
      <c r="G20" s="69">
        <v>1200000</v>
      </c>
      <c r="H20" s="47">
        <v>1200000</v>
      </c>
      <c r="I20" s="45"/>
      <c r="J20" s="60"/>
      <c r="K20" s="60"/>
      <c r="L20" s="38" t="s">
        <v>64</v>
      </c>
      <c r="M20" s="38" t="s">
        <v>64</v>
      </c>
      <c r="N20" s="38" t="s">
        <v>43</v>
      </c>
      <c r="O20" s="38" t="s">
        <v>95</v>
      </c>
      <c r="XFB20"/>
    </row>
    <row r="21" spans="1:16 16382:16382" ht="60" x14ac:dyDescent="0.25">
      <c r="A21" s="48" t="s">
        <v>116</v>
      </c>
      <c r="B21" s="48" t="s">
        <v>52</v>
      </c>
      <c r="C21" s="39" t="s">
        <v>108</v>
      </c>
      <c r="D21" s="39" t="s">
        <v>114</v>
      </c>
      <c r="E21" s="79"/>
      <c r="F21" s="39" t="s">
        <v>117</v>
      </c>
      <c r="G21" s="69">
        <v>4800000</v>
      </c>
      <c r="H21" s="47">
        <v>4800000</v>
      </c>
      <c r="I21" s="45"/>
      <c r="J21" s="60"/>
      <c r="K21" s="60"/>
      <c r="L21" s="38" t="s">
        <v>44</v>
      </c>
      <c r="M21" s="38" t="s">
        <v>50</v>
      </c>
      <c r="N21" s="38" t="s">
        <v>95</v>
      </c>
      <c r="O21" s="38" t="s">
        <v>59</v>
      </c>
      <c r="XFB21"/>
    </row>
    <row r="22" spans="1:16 16382:16382" ht="56.25" customHeight="1" x14ac:dyDescent="0.25">
      <c r="A22" s="39" t="s">
        <v>118</v>
      </c>
      <c r="B22" s="39" t="s">
        <v>52</v>
      </c>
      <c r="C22" s="39" t="s">
        <v>108</v>
      </c>
      <c r="D22" s="39" t="s">
        <v>119</v>
      </c>
      <c r="E22" s="41"/>
      <c r="F22" s="39" t="s">
        <v>120</v>
      </c>
      <c r="G22" s="45">
        <v>5000000</v>
      </c>
      <c r="H22" s="44">
        <v>5000000</v>
      </c>
      <c r="I22" s="64"/>
      <c r="J22" s="65" t="s">
        <v>64</v>
      </c>
      <c r="K22" s="65" t="s">
        <v>78</v>
      </c>
      <c r="L22" s="38" t="s">
        <v>42</v>
      </c>
      <c r="M22" s="38" t="s">
        <v>44</v>
      </c>
      <c r="N22" s="38" t="s">
        <v>44</v>
      </c>
      <c r="O22" s="38" t="s">
        <v>65</v>
      </c>
      <c r="XFB22"/>
    </row>
    <row r="23" spans="1:16 16382:16382" customFormat="1" ht="49.5" customHeight="1" x14ac:dyDescent="0.2">
      <c r="A23" s="39" t="s">
        <v>121</v>
      </c>
      <c r="B23" s="39" t="s">
        <v>52</v>
      </c>
      <c r="C23" s="39" t="s">
        <v>108</v>
      </c>
      <c r="D23" s="39" t="s">
        <v>119</v>
      </c>
      <c r="E23" s="41"/>
      <c r="F23" s="39" t="s">
        <v>122</v>
      </c>
      <c r="G23" s="45">
        <v>5000000</v>
      </c>
      <c r="H23" s="44">
        <v>5000000</v>
      </c>
      <c r="I23" s="44"/>
      <c r="J23" s="38" t="s">
        <v>58</v>
      </c>
      <c r="K23" s="38" t="s">
        <v>58</v>
      </c>
      <c r="L23" s="38" t="s">
        <v>64</v>
      </c>
      <c r="M23" s="38" t="s">
        <v>42</v>
      </c>
      <c r="N23" s="38" t="s">
        <v>42</v>
      </c>
      <c r="O23" s="38" t="s">
        <v>95</v>
      </c>
      <c r="P23" s="52"/>
    </row>
    <row r="24" spans="1:16 16382:16382" ht="66" customHeight="1" x14ac:dyDescent="0.25">
      <c r="A24" s="39" t="s">
        <v>123</v>
      </c>
      <c r="B24" s="39" t="s">
        <v>52</v>
      </c>
      <c r="C24" s="39" t="s">
        <v>108</v>
      </c>
      <c r="D24" s="39" t="s">
        <v>124</v>
      </c>
      <c r="E24" s="41" t="s">
        <v>125</v>
      </c>
      <c r="F24" s="39" t="s">
        <v>126</v>
      </c>
      <c r="G24" s="45">
        <v>2500000</v>
      </c>
      <c r="H24" s="44">
        <v>2500000</v>
      </c>
      <c r="I24" s="67"/>
      <c r="J24" s="37" t="s">
        <v>42</v>
      </c>
      <c r="K24" s="37" t="s">
        <v>42</v>
      </c>
      <c r="L24" s="38" t="s">
        <v>78</v>
      </c>
      <c r="M24" s="38" t="s">
        <v>43</v>
      </c>
      <c r="N24" s="38" t="s">
        <v>43</v>
      </c>
      <c r="O24" s="38" t="s">
        <v>59</v>
      </c>
      <c r="XFB24"/>
    </row>
    <row r="25" spans="1:16 16382:16382" ht="156" x14ac:dyDescent="0.25">
      <c r="A25" s="39" t="s">
        <v>127</v>
      </c>
      <c r="B25" s="39" t="s">
        <v>128</v>
      </c>
      <c r="C25" s="39" t="s">
        <v>108</v>
      </c>
      <c r="D25" s="39" t="s">
        <v>109</v>
      </c>
      <c r="E25" s="68" t="s">
        <v>129</v>
      </c>
      <c r="F25" s="70" t="s">
        <v>130</v>
      </c>
      <c r="G25" s="45">
        <v>12500000</v>
      </c>
      <c r="H25" s="44">
        <v>12500000</v>
      </c>
      <c r="I25" s="45"/>
      <c r="J25" s="60"/>
      <c r="K25" s="60"/>
      <c r="L25" s="71" t="s">
        <v>58</v>
      </c>
      <c r="M25" s="38" t="s">
        <v>78</v>
      </c>
      <c r="N25" s="38" t="s">
        <v>43</v>
      </c>
      <c r="O25" s="38" t="s">
        <v>59</v>
      </c>
      <c r="XFB25"/>
    </row>
    <row r="26" spans="1:16 16382:16382" ht="42" customHeight="1" x14ac:dyDescent="0.25">
      <c r="A26" s="39" t="s">
        <v>131</v>
      </c>
      <c r="B26" s="40" t="s">
        <v>52</v>
      </c>
      <c r="C26" s="40" t="s">
        <v>108</v>
      </c>
      <c r="D26" s="40" t="s">
        <v>132</v>
      </c>
      <c r="E26" s="41"/>
      <c r="F26" s="40" t="s">
        <v>133</v>
      </c>
      <c r="G26" s="42">
        <v>5000000</v>
      </c>
      <c r="H26" s="43">
        <v>5000000</v>
      </c>
      <c r="I26" s="64"/>
      <c r="J26" s="65" t="s">
        <v>57</v>
      </c>
      <c r="K26" s="65" t="s">
        <v>64</v>
      </c>
      <c r="L26" s="38" t="s">
        <v>44</v>
      </c>
      <c r="M26" s="38" t="s">
        <v>44</v>
      </c>
      <c r="N26" s="38" t="s">
        <v>50</v>
      </c>
      <c r="O26" s="38" t="s">
        <v>134</v>
      </c>
      <c r="XFB26"/>
    </row>
    <row r="27" spans="1:16 16382:16382" ht="46.5" customHeight="1" x14ac:dyDescent="0.25">
      <c r="A27" s="39" t="s">
        <v>135</v>
      </c>
      <c r="B27" s="40" t="s">
        <v>52</v>
      </c>
      <c r="C27" s="40" t="s">
        <v>136</v>
      </c>
      <c r="D27" s="40" t="s">
        <v>137</v>
      </c>
      <c r="E27" s="41"/>
      <c r="F27" s="40" t="s">
        <v>138</v>
      </c>
      <c r="G27" s="42">
        <v>9000000</v>
      </c>
      <c r="H27" s="43">
        <v>9000000</v>
      </c>
      <c r="I27" s="44"/>
      <c r="J27" s="38" t="s">
        <v>58</v>
      </c>
      <c r="K27" s="38" t="s">
        <v>58</v>
      </c>
      <c r="L27" s="38" t="s">
        <v>43</v>
      </c>
      <c r="M27" s="38" t="s">
        <v>43</v>
      </c>
      <c r="N27" s="38" t="s">
        <v>44</v>
      </c>
      <c r="O27" s="38" t="s">
        <v>45</v>
      </c>
      <c r="XFB27"/>
    </row>
    <row r="28" spans="1:16 16382:16382" ht="96" x14ac:dyDescent="0.25">
      <c r="A28" s="39" t="s">
        <v>139</v>
      </c>
      <c r="B28" s="39" t="s">
        <v>140</v>
      </c>
      <c r="C28" s="39" t="s">
        <v>136</v>
      </c>
      <c r="D28" s="39" t="s">
        <v>141</v>
      </c>
      <c r="E28" s="41" t="s">
        <v>142</v>
      </c>
      <c r="F28" s="39" t="s">
        <v>143</v>
      </c>
      <c r="G28" s="45">
        <v>5000000</v>
      </c>
      <c r="H28" s="44">
        <v>5000000</v>
      </c>
      <c r="I28" s="44"/>
      <c r="J28" s="38" t="s">
        <v>64</v>
      </c>
      <c r="K28" s="38" t="s">
        <v>64</v>
      </c>
      <c r="L28" s="38" t="s">
        <v>64</v>
      </c>
      <c r="M28" s="38" t="s">
        <v>64</v>
      </c>
      <c r="N28" s="38" t="s">
        <v>78</v>
      </c>
      <c r="O28" s="38" t="s">
        <v>72</v>
      </c>
      <c r="XFB28"/>
    </row>
    <row r="29" spans="1:16 16382:16382" ht="96" x14ac:dyDescent="0.25">
      <c r="A29" s="39" t="s">
        <v>144</v>
      </c>
      <c r="B29" s="39" t="s">
        <v>145</v>
      </c>
      <c r="C29" s="39" t="s">
        <v>136</v>
      </c>
      <c r="D29" s="39" t="s">
        <v>141</v>
      </c>
      <c r="E29" s="41" t="s">
        <v>146</v>
      </c>
      <c r="F29" s="39" t="s">
        <v>147</v>
      </c>
      <c r="G29" s="45">
        <v>9664495.4800000004</v>
      </c>
      <c r="H29" s="44">
        <v>9664495.4800000004</v>
      </c>
      <c r="I29" s="44"/>
      <c r="J29" s="38" t="s">
        <v>58</v>
      </c>
      <c r="K29" s="38" t="s">
        <v>58</v>
      </c>
      <c r="L29" s="38" t="s">
        <v>43</v>
      </c>
      <c r="M29" s="38" t="s">
        <v>43</v>
      </c>
      <c r="N29" s="38" t="s">
        <v>50</v>
      </c>
      <c r="O29" s="38" t="s">
        <v>72</v>
      </c>
      <c r="XFB29"/>
    </row>
    <row r="30" spans="1:16 16382:16382" ht="81.75" customHeight="1" x14ac:dyDescent="0.25">
      <c r="A30" s="39" t="s">
        <v>148</v>
      </c>
      <c r="B30" s="40" t="s">
        <v>52</v>
      </c>
      <c r="C30" s="40" t="s">
        <v>136</v>
      </c>
      <c r="D30" s="40" t="s">
        <v>149</v>
      </c>
      <c r="E30" s="41"/>
      <c r="F30" s="40" t="s">
        <v>150</v>
      </c>
      <c r="G30" s="42">
        <v>12000000</v>
      </c>
      <c r="H30" s="43">
        <v>12000000</v>
      </c>
      <c r="I30" s="44"/>
      <c r="J30" s="38" t="s">
        <v>58</v>
      </c>
      <c r="K30" s="38" t="s">
        <v>58</v>
      </c>
      <c r="L30" s="38" t="s">
        <v>44</v>
      </c>
      <c r="M30" s="38" t="s">
        <v>44</v>
      </c>
      <c r="N30" s="38" t="s">
        <v>44</v>
      </c>
      <c r="O30" s="38" t="s">
        <v>72</v>
      </c>
      <c r="XFB30"/>
    </row>
    <row r="31" spans="1:16 16382:16382" ht="102.75" customHeight="1" x14ac:dyDescent="0.25">
      <c r="A31" s="39" t="s">
        <v>151</v>
      </c>
      <c r="B31" s="39" t="s">
        <v>52</v>
      </c>
      <c r="C31" s="39" t="s">
        <v>152</v>
      </c>
      <c r="D31" s="39" t="s">
        <v>153</v>
      </c>
      <c r="E31" s="41" t="s">
        <v>154</v>
      </c>
      <c r="F31" s="39" t="s">
        <v>155</v>
      </c>
      <c r="G31" s="45">
        <v>40000000</v>
      </c>
      <c r="H31" s="44">
        <v>40000000</v>
      </c>
      <c r="I31" s="44"/>
      <c r="J31" s="38" t="s">
        <v>58</v>
      </c>
      <c r="K31" s="38" t="s">
        <v>58</v>
      </c>
      <c r="L31" s="38" t="s">
        <v>44</v>
      </c>
      <c r="M31" s="38" t="s">
        <v>44</v>
      </c>
      <c r="N31" s="38" t="s">
        <v>44</v>
      </c>
      <c r="O31" s="38" t="s">
        <v>72</v>
      </c>
      <c r="XFB31"/>
    </row>
    <row r="32" spans="1:16 16382:16382" ht="42" customHeight="1" x14ac:dyDescent="0.25">
      <c r="A32" s="39" t="s">
        <v>156</v>
      </c>
      <c r="B32" s="39" t="s">
        <v>157</v>
      </c>
      <c r="C32" s="39" t="s">
        <v>152</v>
      </c>
      <c r="D32" s="39" t="s">
        <v>153</v>
      </c>
      <c r="E32" s="41"/>
      <c r="F32" s="39" t="s">
        <v>158</v>
      </c>
      <c r="G32" s="45">
        <v>12000000</v>
      </c>
      <c r="H32" s="44">
        <v>12000000</v>
      </c>
      <c r="I32" s="44"/>
      <c r="J32" s="38"/>
      <c r="K32" s="38"/>
      <c r="L32" s="38" t="s">
        <v>64</v>
      </c>
      <c r="M32" s="38" t="s">
        <v>78</v>
      </c>
      <c r="N32" s="38" t="s">
        <v>43</v>
      </c>
      <c r="O32" s="38" t="s">
        <v>95</v>
      </c>
      <c r="XFB32"/>
    </row>
    <row r="33" spans="1:15 16382:16382" ht="36.75" customHeight="1" x14ac:dyDescent="0.25">
      <c r="A33" s="39" t="s">
        <v>159</v>
      </c>
      <c r="B33" s="39" t="s">
        <v>160</v>
      </c>
      <c r="C33" s="39" t="s">
        <v>152</v>
      </c>
      <c r="D33" s="39" t="s">
        <v>153</v>
      </c>
      <c r="E33" s="41"/>
      <c r="F33" s="39" t="s">
        <v>161</v>
      </c>
      <c r="G33" s="45">
        <v>5000000</v>
      </c>
      <c r="H33" s="44">
        <v>5000000</v>
      </c>
      <c r="I33" s="44"/>
      <c r="J33" s="38"/>
      <c r="K33" s="38"/>
      <c r="L33" s="38" t="s">
        <v>64</v>
      </c>
      <c r="M33" s="38" t="s">
        <v>78</v>
      </c>
      <c r="N33" s="38" t="s">
        <v>43</v>
      </c>
      <c r="O33" s="38" t="s">
        <v>59</v>
      </c>
      <c r="XFB33"/>
    </row>
    <row r="34" spans="1:15 16382:16382" ht="34.5" customHeight="1" x14ac:dyDescent="0.25">
      <c r="A34" s="39" t="s">
        <v>162</v>
      </c>
      <c r="B34" s="39" t="s">
        <v>163</v>
      </c>
      <c r="C34" s="39" t="s">
        <v>152</v>
      </c>
      <c r="D34" s="39" t="s">
        <v>153</v>
      </c>
      <c r="E34" s="41"/>
      <c r="F34" s="39" t="s">
        <v>164</v>
      </c>
      <c r="G34" s="45">
        <v>5000000</v>
      </c>
      <c r="H34" s="44">
        <v>5000000</v>
      </c>
      <c r="I34" s="67"/>
      <c r="J34" s="37"/>
      <c r="K34" s="37"/>
      <c r="L34" s="38" t="s">
        <v>64</v>
      </c>
      <c r="M34" s="38" t="s">
        <v>78</v>
      </c>
      <c r="N34" s="38" t="s">
        <v>43</v>
      </c>
      <c r="O34" s="38" t="s">
        <v>59</v>
      </c>
      <c r="XFB34"/>
    </row>
    <row r="35" spans="1:15 16382:16382" ht="29.25" customHeight="1" x14ac:dyDescent="0.25">
      <c r="A35" s="39" t="s">
        <v>165</v>
      </c>
      <c r="B35" s="39" t="s">
        <v>166</v>
      </c>
      <c r="C35" s="39" t="s">
        <v>152</v>
      </c>
      <c r="D35" s="39" t="s">
        <v>153</v>
      </c>
      <c r="E35" s="41"/>
      <c r="F35" s="39" t="s">
        <v>167</v>
      </c>
      <c r="G35" s="72">
        <v>44000000</v>
      </c>
      <c r="H35" s="73">
        <v>44000000</v>
      </c>
      <c r="I35" s="45"/>
      <c r="J35" s="60"/>
      <c r="K35" s="60"/>
      <c r="L35" s="38" t="s">
        <v>64</v>
      </c>
      <c r="M35" s="38" t="s">
        <v>78</v>
      </c>
      <c r="N35" s="38" t="s">
        <v>43</v>
      </c>
      <c r="O35" s="38" t="s">
        <v>59</v>
      </c>
      <c r="XFB35"/>
    </row>
    <row r="36" spans="1:15 16382:16382" ht="51" customHeight="1" x14ac:dyDescent="0.25">
      <c r="A36" s="39" t="s">
        <v>168</v>
      </c>
      <c r="B36" s="39" t="s">
        <v>169</v>
      </c>
      <c r="C36" s="39" t="s">
        <v>152</v>
      </c>
      <c r="D36" s="39" t="s">
        <v>153</v>
      </c>
      <c r="E36" s="41" t="s">
        <v>170</v>
      </c>
      <c r="F36" s="39" t="s">
        <v>171</v>
      </c>
      <c r="G36" s="62">
        <v>6165000</v>
      </c>
      <c r="H36" s="63">
        <v>6165000</v>
      </c>
      <c r="I36" s="64"/>
      <c r="J36" s="65"/>
      <c r="K36" s="65"/>
      <c r="L36" s="38" t="s">
        <v>78</v>
      </c>
      <c r="M36" s="38" t="s">
        <v>78</v>
      </c>
      <c r="N36" s="38" t="s">
        <v>43</v>
      </c>
      <c r="O36" s="38" t="s">
        <v>172</v>
      </c>
      <c r="XFB36"/>
    </row>
    <row r="37" spans="1:15 16382:16382" ht="76.5" customHeight="1" x14ac:dyDescent="0.25">
      <c r="A37" s="39" t="s">
        <v>173</v>
      </c>
      <c r="B37" s="39" t="s">
        <v>128</v>
      </c>
      <c r="C37" s="39" t="s">
        <v>152</v>
      </c>
      <c r="D37" s="39" t="s">
        <v>153</v>
      </c>
      <c r="E37" s="41" t="s">
        <v>174</v>
      </c>
      <c r="F37" s="39" t="s">
        <v>175</v>
      </c>
      <c r="G37" s="62">
        <v>2500000</v>
      </c>
      <c r="H37" s="63">
        <v>2500000</v>
      </c>
      <c r="I37" s="44"/>
      <c r="J37" s="38"/>
      <c r="K37" s="38"/>
      <c r="L37" s="38" t="s">
        <v>58</v>
      </c>
      <c r="M37" s="38" t="s">
        <v>64</v>
      </c>
      <c r="N37" s="38" t="s">
        <v>42</v>
      </c>
      <c r="O37" s="38" t="s">
        <v>50</v>
      </c>
      <c r="XFB37"/>
    </row>
    <row r="38" spans="1:15 16382:16382" ht="43.5" customHeight="1" x14ac:dyDescent="0.25">
      <c r="A38" s="39" t="s">
        <v>176</v>
      </c>
      <c r="B38" s="39" t="s">
        <v>52</v>
      </c>
      <c r="C38" s="39" t="s">
        <v>152</v>
      </c>
      <c r="D38" s="39" t="s">
        <v>153</v>
      </c>
      <c r="E38" s="41" t="s">
        <v>177</v>
      </c>
      <c r="F38" s="39" t="s">
        <v>178</v>
      </c>
      <c r="G38" s="45">
        <v>3500000</v>
      </c>
      <c r="H38" s="44">
        <v>3500000</v>
      </c>
      <c r="I38" s="44"/>
      <c r="J38" s="38"/>
      <c r="K38" s="38"/>
      <c r="L38" s="38" t="s">
        <v>44</v>
      </c>
      <c r="M38" s="38" t="s">
        <v>44</v>
      </c>
      <c r="N38" s="38" t="s">
        <v>44</v>
      </c>
      <c r="O38" s="38" t="s">
        <v>95</v>
      </c>
      <c r="XFB38"/>
    </row>
    <row r="39" spans="1:15 16382:16382" ht="48" x14ac:dyDescent="0.25">
      <c r="A39" s="48" t="s">
        <v>179</v>
      </c>
      <c r="B39" s="48" t="s">
        <v>52</v>
      </c>
      <c r="C39" s="48" t="s">
        <v>180</v>
      </c>
      <c r="D39" s="48" t="s">
        <v>181</v>
      </c>
      <c r="E39" s="68" t="s">
        <v>182</v>
      </c>
      <c r="F39" s="39" t="s">
        <v>183</v>
      </c>
      <c r="G39" s="45">
        <v>35000000</v>
      </c>
      <c r="H39" s="44">
        <v>35000000</v>
      </c>
      <c r="I39" s="44"/>
      <c r="J39" s="38"/>
      <c r="K39" s="38"/>
      <c r="L39" s="38" t="s">
        <v>44</v>
      </c>
      <c r="M39" s="38" t="s">
        <v>44</v>
      </c>
      <c r="N39" s="38" t="s">
        <v>44</v>
      </c>
      <c r="O39" s="38" t="s">
        <v>184</v>
      </c>
      <c r="XFB39"/>
    </row>
    <row r="40" spans="1:15 16382:16382" ht="30" x14ac:dyDescent="0.25">
      <c r="A40" s="39" t="s">
        <v>185</v>
      </c>
      <c r="B40" s="39" t="s">
        <v>52</v>
      </c>
      <c r="C40" s="39" t="s">
        <v>180</v>
      </c>
      <c r="D40" s="39" t="s">
        <v>186</v>
      </c>
      <c r="E40" s="41"/>
      <c r="F40" s="39" t="s">
        <v>187</v>
      </c>
      <c r="G40" s="45">
        <v>15000000</v>
      </c>
      <c r="H40" s="44">
        <v>15000000</v>
      </c>
      <c r="I40" s="44"/>
      <c r="J40" s="38" t="s">
        <v>58</v>
      </c>
      <c r="K40" s="38" t="s">
        <v>58</v>
      </c>
      <c r="L40" s="38" t="s">
        <v>78</v>
      </c>
      <c r="M40" s="38" t="s">
        <v>44</v>
      </c>
      <c r="N40" s="38" t="s">
        <v>44</v>
      </c>
      <c r="O40" s="38" t="s">
        <v>45</v>
      </c>
      <c r="XFB40"/>
    </row>
    <row r="41" spans="1:15 16382:16382" ht="45.75" customHeight="1" x14ac:dyDescent="0.25">
      <c r="A41" s="39" t="s">
        <v>188</v>
      </c>
      <c r="B41" s="39" t="s">
        <v>47</v>
      </c>
      <c r="C41" s="39" t="s">
        <v>180</v>
      </c>
      <c r="D41" s="39" t="s">
        <v>181</v>
      </c>
      <c r="E41" s="41" t="s">
        <v>189</v>
      </c>
      <c r="F41" s="39" t="s">
        <v>190</v>
      </c>
      <c r="G41" s="45">
        <v>5000000</v>
      </c>
      <c r="H41" s="44">
        <v>5000000</v>
      </c>
      <c r="I41" s="44"/>
      <c r="J41" s="38" t="s">
        <v>42</v>
      </c>
      <c r="K41" s="38" t="s">
        <v>78</v>
      </c>
      <c r="L41" s="38" t="s">
        <v>43</v>
      </c>
      <c r="M41" s="38" t="s">
        <v>50</v>
      </c>
      <c r="N41" s="38" t="s">
        <v>50</v>
      </c>
      <c r="O41" s="38" t="s">
        <v>65</v>
      </c>
      <c r="XFB41"/>
    </row>
    <row r="42" spans="1:15 16382:16382" ht="87" customHeight="1" x14ac:dyDescent="0.25">
      <c r="A42" s="39" t="s">
        <v>191</v>
      </c>
      <c r="B42" s="40" t="s">
        <v>36</v>
      </c>
      <c r="C42" s="40" t="s">
        <v>180</v>
      </c>
      <c r="D42" s="40" t="s">
        <v>181</v>
      </c>
      <c r="E42" s="41" t="s">
        <v>192</v>
      </c>
      <c r="F42" s="40" t="s">
        <v>193</v>
      </c>
      <c r="G42" s="45">
        <v>2602405</v>
      </c>
      <c r="H42" s="44">
        <v>2602405</v>
      </c>
      <c r="I42" s="44"/>
      <c r="J42" s="38"/>
      <c r="K42" s="38"/>
      <c r="L42" s="38" t="s">
        <v>43</v>
      </c>
      <c r="M42" s="38" t="s">
        <v>44</v>
      </c>
      <c r="N42" s="38" t="s">
        <v>50</v>
      </c>
      <c r="O42" s="38" t="s">
        <v>59</v>
      </c>
      <c r="XFB42"/>
    </row>
    <row r="43" spans="1:15 16382:16382" ht="65.25" customHeight="1" x14ac:dyDescent="0.25">
      <c r="A43" s="39" t="s">
        <v>194</v>
      </c>
      <c r="B43" s="40" t="s">
        <v>36</v>
      </c>
      <c r="C43" s="40" t="s">
        <v>53</v>
      </c>
      <c r="D43" s="40" t="s">
        <v>54</v>
      </c>
      <c r="E43" s="41" t="s">
        <v>195</v>
      </c>
      <c r="F43" s="40" t="s">
        <v>196</v>
      </c>
      <c r="G43" s="42">
        <v>897595</v>
      </c>
      <c r="H43" s="43">
        <v>897595</v>
      </c>
      <c r="I43" s="44"/>
      <c r="J43" s="38"/>
      <c r="K43" s="38"/>
      <c r="L43" s="38" t="s">
        <v>64</v>
      </c>
      <c r="M43" s="38" t="s">
        <v>64</v>
      </c>
      <c r="N43" s="38" t="s">
        <v>43</v>
      </c>
      <c r="O43" s="38" t="s">
        <v>50</v>
      </c>
      <c r="XFB43"/>
    </row>
    <row r="44" spans="1:15 16382:16382" ht="72" x14ac:dyDescent="0.25">
      <c r="A44" s="39" t="s">
        <v>197</v>
      </c>
      <c r="B44" s="40" t="s">
        <v>52</v>
      </c>
      <c r="C44" s="40" t="s">
        <v>198</v>
      </c>
      <c r="D44" s="40" t="s">
        <v>199</v>
      </c>
      <c r="E44" s="41"/>
      <c r="F44" s="40" t="s">
        <v>200</v>
      </c>
      <c r="G44" s="42">
        <v>9000000</v>
      </c>
      <c r="H44" s="43">
        <v>9000000</v>
      </c>
      <c r="I44" s="44"/>
      <c r="J44" s="38" t="s">
        <v>42</v>
      </c>
      <c r="K44" s="38" t="s">
        <v>78</v>
      </c>
      <c r="L44" s="38" t="s">
        <v>43</v>
      </c>
      <c r="M44" s="38" t="s">
        <v>44</v>
      </c>
      <c r="N44" s="38" t="s">
        <v>50</v>
      </c>
      <c r="O44" s="38" t="s">
        <v>112</v>
      </c>
      <c r="XFB44"/>
    </row>
    <row r="45" spans="1:15 16382:16382" ht="39.75" customHeight="1" x14ac:dyDescent="0.25">
      <c r="A45" s="118"/>
      <c r="B45" s="119" t="s">
        <v>52</v>
      </c>
      <c r="C45" s="120" t="s">
        <v>201</v>
      </c>
      <c r="D45" s="40" t="s">
        <v>202</v>
      </c>
      <c r="E45" s="41"/>
      <c r="F45" s="74" t="s">
        <v>203</v>
      </c>
      <c r="G45" s="69">
        <v>5800000</v>
      </c>
      <c r="H45" s="69">
        <v>5800000</v>
      </c>
      <c r="I45" s="75"/>
      <c r="J45" s="38"/>
      <c r="K45" s="38"/>
      <c r="L45" s="38" t="s">
        <v>64</v>
      </c>
      <c r="M45" s="38" t="s">
        <v>64</v>
      </c>
      <c r="N45" s="38" t="s">
        <v>78</v>
      </c>
      <c r="O45" s="38" t="s">
        <v>72</v>
      </c>
      <c r="XFB45"/>
    </row>
    <row r="46" spans="1:15 16382:16382" ht="45.75" customHeight="1" x14ac:dyDescent="0.25">
      <c r="A46" s="118"/>
      <c r="B46" s="119"/>
      <c r="C46" s="120"/>
      <c r="D46" s="76" t="s">
        <v>204</v>
      </c>
      <c r="E46" s="77"/>
      <c r="F46" s="74" t="s">
        <v>204</v>
      </c>
      <c r="G46" s="69">
        <v>10999910</v>
      </c>
      <c r="H46" s="78">
        <v>10999910</v>
      </c>
      <c r="I46" s="75"/>
      <c r="J46" s="38"/>
      <c r="K46" s="38"/>
      <c r="L46" s="38" t="s">
        <v>78</v>
      </c>
      <c r="M46" s="38" t="s">
        <v>78</v>
      </c>
      <c r="N46" s="38" t="s">
        <v>43</v>
      </c>
      <c r="O46" s="38" t="s">
        <v>72</v>
      </c>
      <c r="XFB46"/>
    </row>
    <row r="47" spans="1:15 16382:16382" ht="38.25" customHeight="1" x14ac:dyDescent="0.25">
      <c r="F47" s="35" t="s">
        <v>205</v>
      </c>
      <c r="G47" s="3">
        <f>SUM(G4:G46)</f>
        <v>389705424.39999998</v>
      </c>
      <c r="H47" s="4">
        <f>SUM(H4:H46)</f>
        <v>389705424.39999998</v>
      </c>
      <c r="I47" s="5"/>
      <c r="XFB47"/>
    </row>
    <row r="48" spans="1:15 16382:16382" ht="29.25" customHeight="1" x14ac:dyDescent="0.25">
      <c r="B48" s="117"/>
      <c r="C48" s="117"/>
      <c r="D48" s="117"/>
      <c r="E48" s="117"/>
      <c r="F48" s="117"/>
      <c r="G48" s="117"/>
      <c r="XFB48"/>
    </row>
    <row r="49" spans="2:9 16382:16382" x14ac:dyDescent="0.25">
      <c r="B49" s="117"/>
      <c r="C49" s="117"/>
      <c r="XFB49"/>
    </row>
    <row r="50" spans="2:9 16382:16382" x14ac:dyDescent="0.25">
      <c r="XFB50"/>
    </row>
    <row r="51" spans="2:9 16382:16382" x14ac:dyDescent="0.25">
      <c r="H51" s="27"/>
      <c r="I51" s="6"/>
      <c r="XFB51"/>
    </row>
    <row r="52" spans="2:9 16382:16382" x14ac:dyDescent="0.25">
      <c r="H52" s="7"/>
      <c r="XFB52"/>
    </row>
    <row r="53" spans="2:9 16382:16382" x14ac:dyDescent="0.25">
      <c r="H53" s="7"/>
      <c r="XFB53"/>
    </row>
    <row r="54" spans="2:9 16382:16382" x14ac:dyDescent="0.25">
      <c r="H54" s="7"/>
      <c r="XFB54"/>
    </row>
    <row r="55" spans="2:9 16382:16382" x14ac:dyDescent="0.25">
      <c r="H55" s="6"/>
      <c r="XFB55"/>
    </row>
  </sheetData>
  <mergeCells count="18">
    <mergeCell ref="B49:C49"/>
    <mergeCell ref="B48:G48"/>
    <mergeCell ref="A45:A46"/>
    <mergeCell ref="B45:B46"/>
    <mergeCell ref="C45:C46"/>
    <mergeCell ref="A1:O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K2"/>
    <mergeCell ref="L2:M2"/>
    <mergeCell ref="N2:O2"/>
  </mergeCells>
  <printOptions horizontalCentered="1"/>
  <pageMargins left="0.11811023622047245" right="0.11811023622047245" top="0.35433070866141736" bottom="0.35433070866141736" header="0" footer="0"/>
  <pageSetup paperSize="9" scale="73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60"/>
  <sheetViews>
    <sheetView zoomScaleNormal="100" zoomScaleSheetLayoutView="100" workbookViewId="0">
      <selection sqref="A1:F1"/>
    </sheetView>
  </sheetViews>
  <sheetFormatPr defaultRowHeight="14.25" x14ac:dyDescent="0.2"/>
  <cols>
    <col min="1" max="1" width="12.75" bestFit="1" customWidth="1"/>
    <col min="2" max="2" width="11.125" bestFit="1" customWidth="1"/>
    <col min="3" max="3" width="14.625" bestFit="1" customWidth="1"/>
    <col min="4" max="4" width="15.875" customWidth="1"/>
    <col min="5" max="5" width="28" customWidth="1"/>
    <col min="6" max="6" width="15.625" customWidth="1"/>
    <col min="7" max="7" width="13.375" customWidth="1"/>
    <col min="8" max="8" width="9" customWidth="1"/>
  </cols>
  <sheetData>
    <row r="1" spans="1:6" ht="66" customHeight="1" x14ac:dyDescent="0.2">
      <c r="A1" s="121" t="s">
        <v>206</v>
      </c>
      <c r="B1" s="121"/>
      <c r="C1" s="121"/>
      <c r="D1" s="121"/>
      <c r="E1" s="121"/>
      <c r="F1" s="121"/>
    </row>
    <row r="2" spans="1:6" ht="42.75" customHeight="1" x14ac:dyDescent="0.2">
      <c r="A2" s="19" t="s">
        <v>23</v>
      </c>
      <c r="B2" s="19" t="s">
        <v>207</v>
      </c>
      <c r="C2" s="8" t="s">
        <v>25</v>
      </c>
      <c r="D2" s="8" t="s">
        <v>208</v>
      </c>
      <c r="E2" s="8" t="s">
        <v>209</v>
      </c>
      <c r="F2" s="9" t="s">
        <v>210</v>
      </c>
    </row>
    <row r="3" spans="1:6" ht="48" x14ac:dyDescent="0.2">
      <c r="A3" s="18" t="s">
        <v>152</v>
      </c>
      <c r="B3" s="18" t="s">
        <v>153</v>
      </c>
      <c r="C3" s="10" t="s">
        <v>211</v>
      </c>
      <c r="D3" s="10"/>
      <c r="E3" s="16" t="s">
        <v>212</v>
      </c>
      <c r="F3" s="20">
        <v>220000</v>
      </c>
    </row>
    <row r="4" spans="1:6" ht="72" x14ac:dyDescent="0.2">
      <c r="A4" s="18" t="s">
        <v>152</v>
      </c>
      <c r="B4" s="18" t="s">
        <v>153</v>
      </c>
      <c r="C4" s="10" t="s">
        <v>213</v>
      </c>
      <c r="D4" s="10"/>
      <c r="E4" s="17" t="s">
        <v>214</v>
      </c>
      <c r="F4" s="21">
        <v>1243277.1000000001</v>
      </c>
    </row>
    <row r="5" spans="1:6" ht="24" x14ac:dyDescent="0.2">
      <c r="A5" s="18" t="s">
        <v>152</v>
      </c>
      <c r="B5" s="18" t="s">
        <v>153</v>
      </c>
      <c r="C5" s="10" t="s">
        <v>215</v>
      </c>
      <c r="D5" s="10"/>
      <c r="E5" s="17" t="s">
        <v>216</v>
      </c>
      <c r="F5" s="21">
        <v>280495.34999999998</v>
      </c>
    </row>
    <row r="6" spans="1:6" ht="24" x14ac:dyDescent="0.2">
      <c r="A6" s="18" t="s">
        <v>152</v>
      </c>
      <c r="B6" s="18" t="s">
        <v>153</v>
      </c>
      <c r="C6" s="10" t="s">
        <v>217</v>
      </c>
      <c r="D6" s="10"/>
      <c r="E6" s="17" t="s">
        <v>216</v>
      </c>
      <c r="F6" s="21">
        <v>352992.6</v>
      </c>
    </row>
    <row r="7" spans="1:6" ht="24" x14ac:dyDescent="0.2">
      <c r="A7" s="18" t="s">
        <v>152</v>
      </c>
      <c r="B7" s="18" t="s">
        <v>153</v>
      </c>
      <c r="C7" s="11" t="s">
        <v>218</v>
      </c>
      <c r="D7" s="11"/>
      <c r="E7" s="17" t="s">
        <v>216</v>
      </c>
      <c r="F7" s="21">
        <v>229439</v>
      </c>
    </row>
    <row r="8" spans="1:6" ht="36" x14ac:dyDescent="0.2">
      <c r="A8" s="18" t="s">
        <v>152</v>
      </c>
      <c r="B8" s="18" t="s">
        <v>153</v>
      </c>
      <c r="C8" s="11" t="s">
        <v>219</v>
      </c>
      <c r="D8" s="10" t="s">
        <v>220</v>
      </c>
      <c r="E8" s="28" t="s">
        <v>221</v>
      </c>
      <c r="F8" s="21"/>
    </row>
    <row r="9" spans="1:6" ht="60" x14ac:dyDescent="0.2">
      <c r="A9" s="18" t="s">
        <v>152</v>
      </c>
      <c r="B9" s="18" t="s">
        <v>153</v>
      </c>
      <c r="C9" s="11" t="s">
        <v>222</v>
      </c>
      <c r="D9" s="11"/>
      <c r="E9" s="17" t="s">
        <v>223</v>
      </c>
      <c r="F9" s="22">
        <v>1200150</v>
      </c>
    </row>
    <row r="10" spans="1:6" ht="60" x14ac:dyDescent="0.2">
      <c r="A10" s="18" t="s">
        <v>152</v>
      </c>
      <c r="B10" s="18" t="s">
        <v>153</v>
      </c>
      <c r="C10" s="10" t="s">
        <v>224</v>
      </c>
      <c r="D10" s="10"/>
      <c r="E10" s="17" t="s">
        <v>225</v>
      </c>
      <c r="F10" s="23">
        <v>900000</v>
      </c>
    </row>
    <row r="11" spans="1:6" ht="24" x14ac:dyDescent="0.2">
      <c r="A11" s="18" t="s">
        <v>152</v>
      </c>
      <c r="B11" s="18" t="s">
        <v>153</v>
      </c>
      <c r="C11" s="10" t="s">
        <v>226</v>
      </c>
      <c r="D11" s="10"/>
      <c r="E11" s="17" t="s">
        <v>227</v>
      </c>
      <c r="F11" s="23">
        <v>2490954.42</v>
      </c>
    </row>
    <row r="12" spans="1:6" ht="36" x14ac:dyDescent="0.2">
      <c r="A12" s="18" t="s">
        <v>152</v>
      </c>
      <c r="B12" s="18" t="s">
        <v>153</v>
      </c>
      <c r="C12" s="10" t="s">
        <v>228</v>
      </c>
      <c r="D12" s="10"/>
      <c r="E12" s="17" t="s">
        <v>229</v>
      </c>
      <c r="F12" s="24">
        <v>265000</v>
      </c>
    </row>
    <row r="13" spans="1:6" ht="60" x14ac:dyDescent="0.2">
      <c r="A13" s="18" t="s">
        <v>152</v>
      </c>
      <c r="B13" s="18" t="s">
        <v>153</v>
      </c>
      <c r="C13" s="10" t="s">
        <v>230</v>
      </c>
      <c r="D13" s="10"/>
      <c r="E13" s="17" t="s">
        <v>231</v>
      </c>
      <c r="F13" s="23">
        <v>269782.64</v>
      </c>
    </row>
    <row r="14" spans="1:6" ht="24" x14ac:dyDescent="0.2">
      <c r="A14" s="18" t="s">
        <v>152</v>
      </c>
      <c r="B14" s="18" t="s">
        <v>153</v>
      </c>
      <c r="C14" s="10" t="s">
        <v>232</v>
      </c>
      <c r="D14" s="10"/>
      <c r="E14" s="17" t="s">
        <v>233</v>
      </c>
      <c r="F14" s="23">
        <v>147500.5</v>
      </c>
    </row>
    <row r="15" spans="1:6" ht="24" x14ac:dyDescent="0.2">
      <c r="A15" s="18" t="s">
        <v>152</v>
      </c>
      <c r="B15" s="18" t="s">
        <v>153</v>
      </c>
      <c r="C15" s="10" t="s">
        <v>234</v>
      </c>
      <c r="D15" s="10"/>
      <c r="E15" s="17" t="s">
        <v>216</v>
      </c>
      <c r="F15" s="23">
        <v>849976.5</v>
      </c>
    </row>
    <row r="16" spans="1:6" ht="24" x14ac:dyDescent="0.2">
      <c r="A16" s="18" t="s">
        <v>152</v>
      </c>
      <c r="B16" s="18" t="s">
        <v>153</v>
      </c>
      <c r="C16" s="10" t="s">
        <v>235</v>
      </c>
      <c r="D16" s="10"/>
      <c r="E16" s="17" t="s">
        <v>236</v>
      </c>
      <c r="F16" s="23">
        <v>239970</v>
      </c>
    </row>
    <row r="17" spans="1:6" ht="24" x14ac:dyDescent="0.2">
      <c r="A17" s="18" t="s">
        <v>152</v>
      </c>
      <c r="B17" s="18" t="s">
        <v>153</v>
      </c>
      <c r="C17" s="10" t="s">
        <v>237</v>
      </c>
      <c r="D17" s="10"/>
      <c r="E17" s="17" t="s">
        <v>238</v>
      </c>
      <c r="F17" s="23">
        <v>480000</v>
      </c>
    </row>
    <row r="18" spans="1:6" ht="60" x14ac:dyDescent="0.2">
      <c r="A18" s="18" t="s">
        <v>152</v>
      </c>
      <c r="B18" s="18" t="s">
        <v>153</v>
      </c>
      <c r="C18" s="10" t="s">
        <v>239</v>
      </c>
      <c r="D18" s="10"/>
      <c r="E18" s="17" t="s">
        <v>240</v>
      </c>
      <c r="F18" s="23">
        <v>1765000</v>
      </c>
    </row>
    <row r="19" spans="1:6" ht="58.5" customHeight="1" x14ac:dyDescent="0.2">
      <c r="A19" s="18" t="s">
        <v>152</v>
      </c>
      <c r="B19" s="18" t="s">
        <v>153</v>
      </c>
      <c r="C19" s="10" t="s">
        <v>241</v>
      </c>
      <c r="D19" s="10"/>
      <c r="E19" s="17" t="s">
        <v>242</v>
      </c>
      <c r="F19" s="23">
        <v>742685.74</v>
      </c>
    </row>
    <row r="20" spans="1:6" ht="36" x14ac:dyDescent="0.2">
      <c r="A20" s="18" t="s">
        <v>152</v>
      </c>
      <c r="B20" s="18" t="s">
        <v>153</v>
      </c>
      <c r="C20" s="10" t="s">
        <v>243</v>
      </c>
      <c r="D20" s="10"/>
      <c r="E20" s="17" t="s">
        <v>244</v>
      </c>
      <c r="F20" s="23">
        <v>1028614.41</v>
      </c>
    </row>
    <row r="21" spans="1:6" ht="36" x14ac:dyDescent="0.2">
      <c r="A21" s="18" t="s">
        <v>152</v>
      </c>
      <c r="B21" s="18" t="s">
        <v>153</v>
      </c>
      <c r="C21" s="10" t="s">
        <v>245</v>
      </c>
      <c r="D21" s="10"/>
      <c r="E21" s="17" t="s">
        <v>246</v>
      </c>
      <c r="F21" s="23">
        <v>630000</v>
      </c>
    </row>
    <row r="22" spans="1:6" ht="67.5" customHeight="1" x14ac:dyDescent="0.2">
      <c r="A22" s="18" t="s">
        <v>152</v>
      </c>
      <c r="B22" s="18" t="s">
        <v>153</v>
      </c>
      <c r="C22" s="10" t="s">
        <v>247</v>
      </c>
      <c r="D22" s="10"/>
      <c r="E22" s="17" t="s">
        <v>248</v>
      </c>
      <c r="F22" s="23">
        <v>430000</v>
      </c>
    </row>
    <row r="23" spans="1:6" ht="36" x14ac:dyDescent="0.2">
      <c r="A23" s="18" t="s">
        <v>152</v>
      </c>
      <c r="B23" s="18" t="s">
        <v>153</v>
      </c>
      <c r="C23" s="10" t="s">
        <v>249</v>
      </c>
      <c r="D23" s="10"/>
      <c r="E23" s="17" t="s">
        <v>250</v>
      </c>
      <c r="F23" s="23">
        <v>500000</v>
      </c>
    </row>
    <row r="24" spans="1:6" ht="79.5" customHeight="1" x14ac:dyDescent="0.2">
      <c r="A24" s="18" t="s">
        <v>152</v>
      </c>
      <c r="B24" s="18" t="s">
        <v>153</v>
      </c>
      <c r="C24" s="10" t="s">
        <v>251</v>
      </c>
      <c r="D24" s="10"/>
      <c r="E24" s="17" t="s">
        <v>252</v>
      </c>
      <c r="F24" s="23">
        <v>432446.15</v>
      </c>
    </row>
    <row r="25" spans="1:6" ht="72" customHeight="1" x14ac:dyDescent="0.2">
      <c r="A25" s="18" t="s">
        <v>152</v>
      </c>
      <c r="B25" s="18" t="s">
        <v>153</v>
      </c>
      <c r="C25" s="10" t="s">
        <v>253</v>
      </c>
      <c r="D25" s="10"/>
      <c r="E25" s="17" t="s">
        <v>254</v>
      </c>
      <c r="F25" s="23">
        <v>685000</v>
      </c>
    </row>
    <row r="26" spans="1:6" ht="36" x14ac:dyDescent="0.2">
      <c r="A26" s="18" t="s">
        <v>152</v>
      </c>
      <c r="B26" s="18" t="s">
        <v>153</v>
      </c>
      <c r="C26" s="10" t="s">
        <v>255</v>
      </c>
      <c r="D26" s="10"/>
      <c r="E26" s="17" t="s">
        <v>256</v>
      </c>
      <c r="F26" s="23">
        <v>578000</v>
      </c>
    </row>
    <row r="27" spans="1:6" ht="60" x14ac:dyDescent="0.2">
      <c r="A27" s="18" t="s">
        <v>152</v>
      </c>
      <c r="B27" s="18" t="s">
        <v>153</v>
      </c>
      <c r="C27" s="10" t="s">
        <v>257</v>
      </c>
      <c r="D27" s="10"/>
      <c r="E27" s="17" t="s">
        <v>258</v>
      </c>
      <c r="F27" s="23">
        <v>214468</v>
      </c>
    </row>
    <row r="28" spans="1:6" ht="30.75" customHeight="1" x14ac:dyDescent="0.2">
      <c r="A28" s="18" t="s">
        <v>152</v>
      </c>
      <c r="B28" s="18" t="s">
        <v>153</v>
      </c>
      <c r="C28" s="11" t="s">
        <v>259</v>
      </c>
      <c r="D28" s="11" t="s">
        <v>220</v>
      </c>
      <c r="E28" s="29" t="s">
        <v>260</v>
      </c>
      <c r="F28" s="23"/>
    </row>
    <row r="29" spans="1:6" ht="30.75" customHeight="1" x14ac:dyDescent="0.2">
      <c r="A29" s="18" t="s">
        <v>152</v>
      </c>
      <c r="B29" s="18" t="s">
        <v>153</v>
      </c>
      <c r="C29" s="10" t="s">
        <v>261</v>
      </c>
      <c r="D29" s="10"/>
      <c r="E29" s="17" t="s">
        <v>262</v>
      </c>
      <c r="F29" s="23">
        <v>419781.89</v>
      </c>
    </row>
    <row r="30" spans="1:6" ht="132" x14ac:dyDescent="0.2">
      <c r="A30" s="18" t="s">
        <v>152</v>
      </c>
      <c r="B30" s="18" t="s">
        <v>153</v>
      </c>
      <c r="C30" s="10" t="s">
        <v>263</v>
      </c>
      <c r="D30" s="10"/>
      <c r="E30" s="17" t="s">
        <v>264</v>
      </c>
      <c r="F30" s="23">
        <v>1733265</v>
      </c>
    </row>
    <row r="31" spans="1:6" ht="33.75" customHeight="1" x14ac:dyDescent="0.2">
      <c r="A31" s="18" t="s">
        <v>152</v>
      </c>
      <c r="B31" s="18" t="s">
        <v>153</v>
      </c>
      <c r="C31" s="10" t="s">
        <v>265</v>
      </c>
      <c r="D31" s="10"/>
      <c r="E31" s="17" t="s">
        <v>266</v>
      </c>
      <c r="F31" s="23">
        <v>347923.87</v>
      </c>
    </row>
    <row r="32" spans="1:6" ht="95.25" customHeight="1" x14ac:dyDescent="0.2">
      <c r="A32" s="18" t="s">
        <v>152</v>
      </c>
      <c r="B32" s="18" t="s">
        <v>153</v>
      </c>
      <c r="C32" s="10" t="s">
        <v>267</v>
      </c>
      <c r="D32" s="10"/>
      <c r="E32" s="17" t="s">
        <v>268</v>
      </c>
      <c r="F32" s="23">
        <v>749922.06</v>
      </c>
    </row>
    <row r="33" spans="1:6" ht="48" x14ac:dyDescent="0.2">
      <c r="A33" s="18" t="s">
        <v>152</v>
      </c>
      <c r="B33" s="18" t="s">
        <v>153</v>
      </c>
      <c r="C33" s="10" t="s">
        <v>269</v>
      </c>
      <c r="D33" s="10"/>
      <c r="E33" s="17" t="s">
        <v>270</v>
      </c>
      <c r="F33" s="23">
        <v>465000</v>
      </c>
    </row>
    <row r="34" spans="1:6" ht="36" x14ac:dyDescent="0.2">
      <c r="A34" s="18" t="s">
        <v>152</v>
      </c>
      <c r="B34" s="18" t="s">
        <v>153</v>
      </c>
      <c r="C34" s="10" t="s">
        <v>271</v>
      </c>
      <c r="D34" s="10"/>
      <c r="E34" s="17" t="s">
        <v>272</v>
      </c>
      <c r="F34" s="23">
        <v>1409070.01</v>
      </c>
    </row>
    <row r="35" spans="1:6" ht="48" x14ac:dyDescent="0.2">
      <c r="A35" s="18" t="s">
        <v>152</v>
      </c>
      <c r="B35" s="18" t="s">
        <v>153</v>
      </c>
      <c r="C35" s="10" t="s">
        <v>273</v>
      </c>
      <c r="D35" s="10"/>
      <c r="E35" s="17" t="s">
        <v>274</v>
      </c>
      <c r="F35" s="23">
        <v>506286.19</v>
      </c>
    </row>
    <row r="36" spans="1:6" ht="24" x14ac:dyDescent="0.2">
      <c r="A36" s="18" t="s">
        <v>152</v>
      </c>
      <c r="B36" s="18" t="s">
        <v>153</v>
      </c>
      <c r="C36" s="10" t="s">
        <v>275</v>
      </c>
      <c r="D36" s="10"/>
      <c r="E36" s="17" t="s">
        <v>276</v>
      </c>
      <c r="F36" s="23">
        <v>660700</v>
      </c>
    </row>
    <row r="37" spans="1:6" ht="72" x14ac:dyDescent="0.2">
      <c r="A37" s="18" t="s">
        <v>152</v>
      </c>
      <c r="B37" s="18" t="s">
        <v>153</v>
      </c>
      <c r="C37" s="10" t="s">
        <v>277</v>
      </c>
      <c r="D37" s="10"/>
      <c r="E37" s="17" t="s">
        <v>278</v>
      </c>
      <c r="F37" s="23">
        <v>493000</v>
      </c>
    </row>
    <row r="38" spans="1:6" ht="60" x14ac:dyDescent="0.2">
      <c r="A38" s="18" t="s">
        <v>152</v>
      </c>
      <c r="B38" s="18" t="s">
        <v>153</v>
      </c>
      <c r="C38" s="10" t="s">
        <v>279</v>
      </c>
      <c r="D38" s="10"/>
      <c r="E38" s="17" t="s">
        <v>280</v>
      </c>
      <c r="F38" s="23">
        <v>466840.5</v>
      </c>
    </row>
    <row r="39" spans="1:6" ht="36" x14ac:dyDescent="0.2">
      <c r="A39" s="18" t="s">
        <v>152</v>
      </c>
      <c r="B39" s="18" t="s">
        <v>153</v>
      </c>
      <c r="C39" s="10" t="s">
        <v>281</v>
      </c>
      <c r="D39" s="10"/>
      <c r="E39" s="17" t="s">
        <v>282</v>
      </c>
      <c r="F39" s="25">
        <v>644000</v>
      </c>
    </row>
    <row r="40" spans="1:6" ht="36" x14ac:dyDescent="0.2">
      <c r="A40" s="18" t="s">
        <v>152</v>
      </c>
      <c r="B40" s="18" t="s">
        <v>153</v>
      </c>
      <c r="C40" s="10" t="s">
        <v>283</v>
      </c>
      <c r="D40" s="10"/>
      <c r="E40" s="17" t="s">
        <v>284</v>
      </c>
      <c r="F40" s="25">
        <v>290000</v>
      </c>
    </row>
    <row r="41" spans="1:6" ht="24" x14ac:dyDescent="0.2">
      <c r="A41" s="18" t="s">
        <v>152</v>
      </c>
      <c r="B41" s="18" t="s">
        <v>153</v>
      </c>
      <c r="C41" s="10" t="s">
        <v>285</v>
      </c>
      <c r="D41" s="10"/>
      <c r="E41" s="17" t="s">
        <v>286</v>
      </c>
      <c r="F41" s="23">
        <v>848203.73</v>
      </c>
    </row>
    <row r="42" spans="1:6" ht="24" x14ac:dyDescent="0.2">
      <c r="A42" s="18" t="s">
        <v>152</v>
      </c>
      <c r="B42" s="18" t="s">
        <v>153</v>
      </c>
      <c r="C42" s="10" t="s">
        <v>287</v>
      </c>
      <c r="D42" s="10"/>
      <c r="E42" s="17" t="s">
        <v>288</v>
      </c>
      <c r="F42" s="23">
        <v>586748</v>
      </c>
    </row>
    <row r="43" spans="1:6" ht="36" x14ac:dyDescent="0.2">
      <c r="A43" s="18" t="s">
        <v>152</v>
      </c>
      <c r="B43" s="18" t="s">
        <v>153</v>
      </c>
      <c r="C43" s="10" t="s">
        <v>289</v>
      </c>
      <c r="D43" s="10"/>
      <c r="E43" s="17" t="s">
        <v>290</v>
      </c>
      <c r="F43" s="23">
        <v>636433</v>
      </c>
    </row>
    <row r="44" spans="1:6" ht="72" x14ac:dyDescent="0.2">
      <c r="A44" s="18" t="s">
        <v>152</v>
      </c>
      <c r="B44" s="18" t="s">
        <v>153</v>
      </c>
      <c r="C44" s="10" t="s">
        <v>291</v>
      </c>
      <c r="D44" s="10"/>
      <c r="E44" s="17" t="s">
        <v>292</v>
      </c>
      <c r="F44" s="23">
        <v>2550000</v>
      </c>
    </row>
    <row r="45" spans="1:6" ht="36" x14ac:dyDescent="0.2">
      <c r="A45" s="18" t="s">
        <v>152</v>
      </c>
      <c r="B45" s="18" t="s">
        <v>153</v>
      </c>
      <c r="C45" s="10" t="s">
        <v>293</v>
      </c>
      <c r="D45" s="10"/>
      <c r="E45" s="17" t="s">
        <v>294</v>
      </c>
      <c r="F45" s="23">
        <v>480851.36</v>
      </c>
    </row>
    <row r="46" spans="1:6" ht="24" x14ac:dyDescent="0.2">
      <c r="A46" s="18" t="s">
        <v>152</v>
      </c>
      <c r="B46" s="18" t="s">
        <v>153</v>
      </c>
      <c r="C46" s="10" t="s">
        <v>295</v>
      </c>
      <c r="D46" s="10"/>
      <c r="E46" s="17" t="s">
        <v>296</v>
      </c>
      <c r="F46" s="23">
        <v>680000</v>
      </c>
    </row>
    <row r="47" spans="1:6" ht="48" x14ac:dyDescent="0.2">
      <c r="A47" s="18" t="s">
        <v>152</v>
      </c>
      <c r="B47" s="18" t="s">
        <v>153</v>
      </c>
      <c r="C47" s="10" t="s">
        <v>297</v>
      </c>
      <c r="D47" s="10"/>
      <c r="E47" s="17" t="s">
        <v>298</v>
      </c>
      <c r="F47" s="23">
        <v>250000</v>
      </c>
    </row>
    <row r="48" spans="1:6" ht="66.75" customHeight="1" x14ac:dyDescent="0.2">
      <c r="A48" s="18" t="s">
        <v>152</v>
      </c>
      <c r="B48" s="18" t="s">
        <v>153</v>
      </c>
      <c r="C48" s="10" t="s">
        <v>299</v>
      </c>
      <c r="D48" s="10"/>
      <c r="E48" s="17" t="s">
        <v>300</v>
      </c>
      <c r="F48" s="23">
        <v>187191.07</v>
      </c>
    </row>
    <row r="49" spans="1:6" ht="36" x14ac:dyDescent="0.2">
      <c r="A49" s="18" t="s">
        <v>152</v>
      </c>
      <c r="B49" s="18" t="s">
        <v>153</v>
      </c>
      <c r="C49" s="10" t="s">
        <v>301</v>
      </c>
      <c r="D49" s="10"/>
      <c r="E49" s="17" t="s">
        <v>302</v>
      </c>
      <c r="F49" s="23">
        <v>235442.09</v>
      </c>
    </row>
    <row r="50" spans="1:6" ht="48" x14ac:dyDescent="0.2">
      <c r="A50" s="18" t="s">
        <v>152</v>
      </c>
      <c r="B50" s="18" t="s">
        <v>153</v>
      </c>
      <c r="C50" s="10" t="s">
        <v>303</v>
      </c>
      <c r="D50" s="10"/>
      <c r="E50" s="17" t="s">
        <v>304</v>
      </c>
      <c r="F50" s="23">
        <v>924663.74</v>
      </c>
    </row>
    <row r="51" spans="1:6" ht="60" x14ac:dyDescent="0.2">
      <c r="A51" s="18" t="s">
        <v>152</v>
      </c>
      <c r="B51" s="18" t="s">
        <v>153</v>
      </c>
      <c r="C51" s="10" t="s">
        <v>305</v>
      </c>
      <c r="D51" s="10"/>
      <c r="E51" s="17" t="s">
        <v>306</v>
      </c>
      <c r="F51" s="23">
        <v>760987.3</v>
      </c>
    </row>
    <row r="52" spans="1:6" ht="36" x14ac:dyDescent="0.2">
      <c r="A52" s="18" t="s">
        <v>152</v>
      </c>
      <c r="B52" s="18" t="s">
        <v>153</v>
      </c>
      <c r="C52" s="10" t="s">
        <v>307</v>
      </c>
      <c r="D52" s="10"/>
      <c r="E52" s="17" t="s">
        <v>308</v>
      </c>
      <c r="F52" s="23">
        <v>277951.39</v>
      </c>
    </row>
    <row r="53" spans="1:6" ht="24" x14ac:dyDescent="0.2">
      <c r="A53" s="18" t="s">
        <v>152</v>
      </c>
      <c r="B53" s="18" t="s">
        <v>153</v>
      </c>
      <c r="C53" s="10" t="s">
        <v>309</v>
      </c>
      <c r="D53" s="10"/>
      <c r="E53" s="17" t="s">
        <v>310</v>
      </c>
      <c r="F53" s="23">
        <v>563834.17000000004</v>
      </c>
    </row>
    <row r="54" spans="1:6" ht="84" x14ac:dyDescent="0.2">
      <c r="A54" s="18" t="s">
        <v>152</v>
      </c>
      <c r="B54" s="18" t="s">
        <v>153</v>
      </c>
      <c r="C54" s="10" t="s">
        <v>311</v>
      </c>
      <c r="D54" s="10"/>
      <c r="E54" s="17" t="s">
        <v>312</v>
      </c>
      <c r="F54" s="23">
        <v>262500</v>
      </c>
    </row>
    <row r="55" spans="1:6" ht="48" x14ac:dyDescent="0.2">
      <c r="A55" s="18" t="s">
        <v>152</v>
      </c>
      <c r="B55" s="18" t="s">
        <v>153</v>
      </c>
      <c r="C55" s="10" t="s">
        <v>313</v>
      </c>
      <c r="D55" s="10"/>
      <c r="E55" s="17" t="s">
        <v>314</v>
      </c>
      <c r="F55" s="23">
        <v>1600000</v>
      </c>
    </row>
    <row r="56" spans="1:6" ht="48" x14ac:dyDescent="0.2">
      <c r="A56" s="18" t="s">
        <v>152</v>
      </c>
      <c r="B56" s="18" t="s">
        <v>153</v>
      </c>
      <c r="C56" s="10" t="s">
        <v>315</v>
      </c>
      <c r="D56" s="10"/>
      <c r="E56" s="17" t="s">
        <v>316</v>
      </c>
      <c r="F56" s="24">
        <v>284933.11</v>
      </c>
    </row>
    <row r="57" spans="1:6" ht="24" x14ac:dyDescent="0.2">
      <c r="A57" s="18" t="s">
        <v>152</v>
      </c>
      <c r="B57" s="18" t="s">
        <v>153</v>
      </c>
      <c r="C57" s="10" t="s">
        <v>317</v>
      </c>
      <c r="D57" s="10"/>
      <c r="E57" s="17" t="s">
        <v>318</v>
      </c>
      <c r="F57" s="23">
        <v>540539.11</v>
      </c>
    </row>
    <row r="58" spans="1:6" ht="36" x14ac:dyDescent="0.2">
      <c r="A58" s="18" t="s">
        <v>152</v>
      </c>
      <c r="B58" s="18" t="s">
        <v>153</v>
      </c>
      <c r="C58" s="10" t="s">
        <v>319</v>
      </c>
      <c r="D58" s="10"/>
      <c r="E58" s="17" t="s">
        <v>320</v>
      </c>
      <c r="F58" s="23">
        <v>1079152.49</v>
      </c>
    </row>
    <row r="59" spans="1:6" x14ac:dyDescent="0.2">
      <c r="F59" s="26">
        <f>SUM(F3:F58)</f>
        <v>37110972.490000002</v>
      </c>
    </row>
    <row r="60" spans="1:6" x14ac:dyDescent="0.2">
      <c r="A60" s="122" t="s">
        <v>321</v>
      </c>
      <c r="B60" s="122"/>
      <c r="C60" s="122"/>
      <c r="D60" s="122"/>
    </row>
  </sheetData>
  <mergeCells count="2">
    <mergeCell ref="A1:F1"/>
    <mergeCell ref="A60:D60"/>
  </mergeCells>
  <printOptions horizontalCentered="1"/>
  <pageMargins left="0.31496062992125984" right="0.31496062992125984" top="0.35433070866141736" bottom="0.35433070866141736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8"/>
  <sheetViews>
    <sheetView zoomScaleNormal="100" zoomScaleSheetLayoutView="100" workbookViewId="0">
      <selection activeCell="C18" sqref="C18"/>
    </sheetView>
  </sheetViews>
  <sheetFormatPr defaultRowHeight="14.25" x14ac:dyDescent="0.2"/>
  <cols>
    <col min="1" max="1" width="12" customWidth="1"/>
    <col min="2" max="2" width="14.875" customWidth="1"/>
    <col min="3" max="5" width="13.375" customWidth="1"/>
    <col min="6" max="6" width="17.25" customWidth="1"/>
    <col min="7" max="7" width="16.625" customWidth="1"/>
    <col min="8" max="12" width="13.375" customWidth="1"/>
    <col min="13" max="13" width="12.25" customWidth="1"/>
    <col min="14" max="14" width="9" customWidth="1"/>
  </cols>
  <sheetData>
    <row r="1" spans="1:12" ht="51" customHeight="1" x14ac:dyDescent="0.2">
      <c r="A1" s="102" t="s">
        <v>322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2" ht="15.75" x14ac:dyDescent="0.2">
      <c r="A2" s="103" t="s">
        <v>323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</row>
    <row r="3" spans="1:12" ht="31.5" customHeight="1" x14ac:dyDescent="0.2">
      <c r="A3" s="12"/>
      <c r="B3" s="12">
        <v>2023</v>
      </c>
      <c r="C3" s="12">
        <v>2024</v>
      </c>
      <c r="D3" s="12">
        <v>2025</v>
      </c>
      <c r="E3" s="12">
        <v>2026</v>
      </c>
      <c r="F3" s="12">
        <v>2027</v>
      </c>
      <c r="G3" s="13">
        <v>2028</v>
      </c>
      <c r="H3" s="12">
        <v>2029</v>
      </c>
      <c r="I3" s="12">
        <v>2030</v>
      </c>
      <c r="J3" s="12">
        <v>2031</v>
      </c>
      <c r="K3" s="12">
        <v>2032</v>
      </c>
      <c r="L3" s="12" t="s">
        <v>205</v>
      </c>
    </row>
    <row r="4" spans="1:12" ht="55.5" customHeight="1" x14ac:dyDescent="0.2">
      <c r="A4" s="53" t="s">
        <v>324</v>
      </c>
      <c r="B4" s="54">
        <v>0</v>
      </c>
      <c r="C4" s="54">
        <v>0</v>
      </c>
      <c r="D4" s="54">
        <v>588208.41</v>
      </c>
      <c r="E4" s="54">
        <v>19161234.920000002</v>
      </c>
      <c r="F4" s="54">
        <v>91237581.659999996</v>
      </c>
      <c r="G4" s="54">
        <v>103726391.09</v>
      </c>
      <c r="H4" s="54">
        <v>88113132.840000004</v>
      </c>
      <c r="I4" s="54">
        <v>45663082.359999999</v>
      </c>
      <c r="J4" s="54">
        <v>30568549.880000003</v>
      </c>
      <c r="K4" s="54">
        <v>10647243.24</v>
      </c>
      <c r="L4" s="55">
        <f>SUM(C4:K4)</f>
        <v>389705424.39999998</v>
      </c>
    </row>
    <row r="6" spans="1:12" x14ac:dyDescent="0.2">
      <c r="C6" s="36"/>
      <c r="D6" s="36"/>
      <c r="E6" s="36"/>
      <c r="F6" s="36"/>
      <c r="G6" s="36"/>
      <c r="H6" s="36"/>
      <c r="I6" s="36"/>
      <c r="J6" s="36"/>
      <c r="K6" s="36"/>
      <c r="L6" s="36"/>
    </row>
    <row r="8" spans="1:12" x14ac:dyDescent="0.2">
      <c r="D8" s="36"/>
      <c r="E8" s="36"/>
      <c r="F8" s="36"/>
      <c r="G8" s="36"/>
      <c r="H8" s="36"/>
      <c r="I8" s="36"/>
      <c r="J8" s="36"/>
      <c r="K8" s="36"/>
      <c r="L8" s="36"/>
    </row>
  </sheetData>
  <mergeCells count="2">
    <mergeCell ref="A1:L1"/>
    <mergeCell ref="A2:L2"/>
  </mergeCells>
  <printOptions horizontalCentered="1"/>
  <pageMargins left="0.31496062992125984" right="0.31496062992125984" top="0.74803149606299213" bottom="0.74803149606299213" header="0.31496062992125984" footer="0.31496062992125984"/>
  <pageSetup paperSize="9" scale="81" orientation="landscape" r:id="rId1"/>
  <ignoredErrors>
    <ignoredError sqref="L4" formulaRange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3A41E-6F67-4DFA-9428-FF1FACF03E84}">
  <sheetPr>
    <pageSetUpPr fitToPage="1"/>
  </sheetPr>
  <dimension ref="A1:XEJ55"/>
  <sheetViews>
    <sheetView showGridLines="0" topLeftCell="A42" zoomScaleNormal="100" zoomScaleSheetLayoutView="100" workbookViewId="0">
      <selection activeCell="J47" sqref="J47:R47"/>
    </sheetView>
  </sheetViews>
  <sheetFormatPr defaultRowHeight="15" x14ac:dyDescent="0.25"/>
  <cols>
    <col min="1" max="1" width="10.375" style="1" bestFit="1" customWidth="1"/>
    <col min="2" max="2" width="16.75" style="1" customWidth="1"/>
    <col min="3" max="3" width="13.75" style="1" customWidth="1"/>
    <col min="4" max="4" width="13.125" style="14" customWidth="1"/>
    <col min="5" max="5" width="12.75" style="2" bestFit="1" customWidth="1"/>
    <col min="6" max="6" width="32.625" style="1" bestFit="1" customWidth="1"/>
    <col min="7" max="7" width="11" style="1" bestFit="1" customWidth="1"/>
    <col min="8" max="8" width="15.375" style="1" bestFit="1" customWidth="1"/>
    <col min="9" max="9" width="10.375" style="1" customWidth="1"/>
    <col min="10" max="10" width="10.125" style="1" customWidth="1"/>
    <col min="11" max="11" width="10" style="1" customWidth="1"/>
    <col min="12" max="12" width="9.5" style="1" bestFit="1" customWidth="1"/>
    <col min="13" max="15" width="10.25" style="1" bestFit="1" customWidth="1"/>
    <col min="16" max="17" width="9.5" style="1" bestFit="1" customWidth="1"/>
    <col min="18" max="18" width="10.25" style="1" bestFit="1" customWidth="1"/>
    <col min="19" max="19" width="2.625" style="1" customWidth="1"/>
    <col min="20" max="1003" width="8.125" style="1" customWidth="1"/>
    <col min="1004" max="16363" width="9" customWidth="1"/>
    <col min="16364" max="16364" width="9" style="1" customWidth="1"/>
    <col min="16365" max="16365" width="9" customWidth="1"/>
  </cols>
  <sheetData>
    <row r="1" spans="1:1003 16358:16364" ht="64.5" customHeight="1" x14ac:dyDescent="0.25">
      <c r="A1" s="114" t="s">
        <v>325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4"/>
    </row>
    <row r="2" spans="1:1003 16358:16364" ht="30" customHeight="1" x14ac:dyDescent="0.25">
      <c r="A2" s="129" t="s">
        <v>21</v>
      </c>
      <c r="B2" s="129" t="s">
        <v>22</v>
      </c>
      <c r="C2" s="129" t="s">
        <v>23</v>
      </c>
      <c r="D2" s="131" t="s">
        <v>24</v>
      </c>
      <c r="E2" s="129" t="s">
        <v>25</v>
      </c>
      <c r="F2" s="131" t="s">
        <v>26</v>
      </c>
      <c r="G2" s="129" t="s">
        <v>27</v>
      </c>
      <c r="H2" s="131" t="s">
        <v>28</v>
      </c>
      <c r="I2" s="131" t="s">
        <v>29</v>
      </c>
      <c r="J2" s="123">
        <v>2024</v>
      </c>
      <c r="K2" s="123">
        <v>2025</v>
      </c>
      <c r="L2" s="123">
        <v>2026</v>
      </c>
      <c r="M2" s="123">
        <v>2027</v>
      </c>
      <c r="N2" s="123">
        <v>2028</v>
      </c>
      <c r="O2" s="123">
        <v>2029</v>
      </c>
      <c r="P2" s="123">
        <v>2030</v>
      </c>
      <c r="Q2" s="123">
        <v>2031</v>
      </c>
      <c r="R2" s="123">
        <v>2032</v>
      </c>
      <c r="ALJ2"/>
      <c r="ALK2"/>
      <c r="ALL2"/>
      <c r="ALM2"/>
      <c r="ALN2"/>
      <c r="ALO2"/>
      <c r="XED2" s="1"/>
      <c r="XEJ2"/>
    </row>
    <row r="3" spans="1:1003 16358:16364" ht="43.5" customHeight="1" x14ac:dyDescent="0.25">
      <c r="A3" s="130"/>
      <c r="B3" s="130"/>
      <c r="C3" s="130"/>
      <c r="D3" s="132"/>
      <c r="E3" s="130"/>
      <c r="F3" s="132"/>
      <c r="G3" s="133"/>
      <c r="H3" s="134"/>
      <c r="I3" s="135"/>
      <c r="J3" s="124"/>
      <c r="K3" s="124"/>
      <c r="L3" s="124"/>
      <c r="M3" s="124"/>
      <c r="N3" s="124"/>
      <c r="O3" s="124"/>
      <c r="P3" s="124"/>
      <c r="Q3" s="125"/>
      <c r="R3" s="125"/>
      <c r="ALJ3"/>
      <c r="ALK3"/>
      <c r="ALL3"/>
      <c r="ALM3"/>
      <c r="ALN3"/>
      <c r="ALO3"/>
      <c r="XED3" s="1"/>
      <c r="XEJ3"/>
    </row>
    <row r="4" spans="1:1003 16358:16364" ht="30.75" customHeight="1" x14ac:dyDescent="0.25">
      <c r="A4" s="48" t="s">
        <v>35</v>
      </c>
      <c r="B4" s="39" t="s">
        <v>36</v>
      </c>
      <c r="C4" s="48" t="s">
        <v>37</v>
      </c>
      <c r="D4" s="39" t="s">
        <v>38</v>
      </c>
      <c r="E4" s="68" t="s">
        <v>39</v>
      </c>
      <c r="F4" s="80" t="s">
        <v>40</v>
      </c>
      <c r="G4" s="81">
        <v>9300000</v>
      </c>
      <c r="H4" s="81">
        <v>9300000</v>
      </c>
      <c r="I4" s="81"/>
      <c r="J4" s="51">
        <v>0</v>
      </c>
      <c r="K4" s="51">
        <v>0</v>
      </c>
      <c r="L4" s="51">
        <v>400000</v>
      </c>
      <c r="M4" s="51">
        <v>2000000</v>
      </c>
      <c r="N4" s="51">
        <v>2350000</v>
      </c>
      <c r="O4" s="51">
        <v>2350000</v>
      </c>
      <c r="P4" s="51">
        <v>2200000</v>
      </c>
      <c r="Q4" s="51"/>
      <c r="R4" s="51"/>
      <c r="ALJ4"/>
      <c r="ALK4"/>
      <c r="ALL4"/>
      <c r="ALM4"/>
      <c r="ALN4"/>
      <c r="ALO4"/>
      <c r="XEJ4"/>
    </row>
    <row r="5" spans="1:1003 16358:16364" ht="60" x14ac:dyDescent="0.25">
      <c r="A5" s="39" t="s">
        <v>46</v>
      </c>
      <c r="B5" s="40" t="s">
        <v>47</v>
      </c>
      <c r="C5" s="40" t="s">
        <v>37</v>
      </c>
      <c r="D5" s="40" t="s">
        <v>38</v>
      </c>
      <c r="E5" s="57" t="s">
        <v>48</v>
      </c>
      <c r="F5" s="70" t="s">
        <v>49</v>
      </c>
      <c r="G5" s="82">
        <v>2335594.52</v>
      </c>
      <c r="H5" s="82">
        <v>2335594.52</v>
      </c>
      <c r="I5" s="81"/>
      <c r="J5" s="51"/>
      <c r="K5" s="51">
        <v>0</v>
      </c>
      <c r="L5" s="51">
        <v>0</v>
      </c>
      <c r="M5" s="51">
        <v>778531.66</v>
      </c>
      <c r="N5" s="51">
        <v>778531.66</v>
      </c>
      <c r="O5" s="51">
        <v>389265.84</v>
      </c>
      <c r="P5" s="51">
        <v>389265.36</v>
      </c>
      <c r="Q5" s="51"/>
      <c r="R5" s="51"/>
      <c r="ALJ5"/>
      <c r="ALK5"/>
      <c r="ALL5"/>
      <c r="ALM5"/>
      <c r="ALN5"/>
      <c r="ALO5"/>
      <c r="XEJ5"/>
    </row>
    <row r="6" spans="1:1003 16358:16364" ht="36" x14ac:dyDescent="0.25">
      <c r="A6" s="48" t="s">
        <v>51</v>
      </c>
      <c r="B6" s="39" t="s">
        <v>52</v>
      </c>
      <c r="C6" s="39" t="s">
        <v>53</v>
      </c>
      <c r="D6" s="39" t="s">
        <v>54</v>
      </c>
      <c r="E6" s="41" t="s">
        <v>55</v>
      </c>
      <c r="F6" s="83" t="s">
        <v>56</v>
      </c>
      <c r="G6" s="82">
        <v>5000000</v>
      </c>
      <c r="H6" s="82">
        <v>5000000</v>
      </c>
      <c r="I6" s="81"/>
      <c r="J6" s="51"/>
      <c r="K6" s="51">
        <v>0</v>
      </c>
      <c r="L6" s="51">
        <v>500000</v>
      </c>
      <c r="M6" s="51">
        <v>1600000</v>
      </c>
      <c r="N6" s="51">
        <v>1500000</v>
      </c>
      <c r="O6" s="51">
        <v>1400000</v>
      </c>
      <c r="P6" s="51"/>
      <c r="Q6" s="51"/>
      <c r="R6" s="51"/>
      <c r="ALJ6"/>
      <c r="ALK6"/>
      <c r="ALL6"/>
      <c r="ALM6"/>
      <c r="ALN6"/>
      <c r="ALO6"/>
      <c r="XEJ6"/>
    </row>
    <row r="7" spans="1:1003 16358:16364" ht="72" x14ac:dyDescent="0.25">
      <c r="A7" s="48" t="s">
        <v>60</v>
      </c>
      <c r="B7" s="40" t="s">
        <v>52</v>
      </c>
      <c r="C7" s="40" t="s">
        <v>61</v>
      </c>
      <c r="D7" s="40" t="s">
        <v>62</v>
      </c>
      <c r="E7" s="68"/>
      <c r="F7" s="70" t="s">
        <v>63</v>
      </c>
      <c r="G7" s="82">
        <v>17000000</v>
      </c>
      <c r="H7" s="82">
        <v>17000000</v>
      </c>
      <c r="I7" s="84"/>
      <c r="J7" s="51"/>
      <c r="K7" s="51">
        <v>0</v>
      </c>
      <c r="L7" s="51">
        <v>300000</v>
      </c>
      <c r="M7" s="51">
        <v>3000000</v>
      </c>
      <c r="N7" s="51">
        <v>5000000</v>
      </c>
      <c r="O7" s="51">
        <v>6000000</v>
      </c>
      <c r="P7" s="51">
        <v>2700000</v>
      </c>
      <c r="Q7" s="51"/>
      <c r="R7" s="51"/>
      <c r="ALJ7"/>
      <c r="ALK7"/>
      <c r="ALL7"/>
      <c r="ALM7"/>
      <c r="ALN7"/>
      <c r="ALO7"/>
      <c r="XEJ7"/>
    </row>
    <row r="8" spans="1:1003 16358:16364" ht="36" x14ac:dyDescent="0.25">
      <c r="A8" s="48" t="s">
        <v>66</v>
      </c>
      <c r="B8" s="40" t="s">
        <v>52</v>
      </c>
      <c r="C8" s="40" t="s">
        <v>61</v>
      </c>
      <c r="D8" s="40" t="s">
        <v>62</v>
      </c>
      <c r="E8" s="68"/>
      <c r="F8" s="70" t="s">
        <v>326</v>
      </c>
      <c r="G8" s="82">
        <v>32000000</v>
      </c>
      <c r="H8" s="82">
        <v>32000000</v>
      </c>
      <c r="I8" s="81"/>
      <c r="J8" s="51">
        <v>0</v>
      </c>
      <c r="K8" s="51">
        <v>508047.84</v>
      </c>
      <c r="L8" s="51">
        <v>491952.16</v>
      </c>
      <c r="M8" s="51">
        <v>4000000</v>
      </c>
      <c r="N8" s="51">
        <v>11000000</v>
      </c>
      <c r="O8" s="51">
        <v>14000000</v>
      </c>
      <c r="P8" s="51">
        <v>2000000</v>
      </c>
      <c r="Q8" s="51"/>
      <c r="R8" s="51"/>
      <c r="ALJ8"/>
      <c r="ALK8"/>
      <c r="ALL8"/>
      <c r="ALM8"/>
      <c r="ALN8"/>
      <c r="ALO8"/>
      <c r="XEJ8"/>
    </row>
    <row r="9" spans="1:1003 16358:16364" ht="48" x14ac:dyDescent="0.25">
      <c r="A9" s="48" t="s">
        <v>68</v>
      </c>
      <c r="B9" s="39" t="s">
        <v>69</v>
      </c>
      <c r="C9" s="48" t="s">
        <v>61</v>
      </c>
      <c r="D9" s="39" t="s">
        <v>62</v>
      </c>
      <c r="E9" s="68" t="s">
        <v>70</v>
      </c>
      <c r="F9" s="83" t="s">
        <v>71</v>
      </c>
      <c r="G9" s="85">
        <v>9811906.120000001</v>
      </c>
      <c r="H9" s="85">
        <v>9811906.120000001</v>
      </c>
      <c r="I9" s="81"/>
      <c r="J9" s="51"/>
      <c r="K9" s="51">
        <v>0</v>
      </c>
      <c r="L9" s="51">
        <v>100000</v>
      </c>
      <c r="M9" s="51">
        <v>150000</v>
      </c>
      <c r="N9" s="51">
        <v>500000</v>
      </c>
      <c r="O9" s="51">
        <v>2500000</v>
      </c>
      <c r="P9" s="51">
        <v>3000000</v>
      </c>
      <c r="Q9" s="51">
        <v>3561906.12</v>
      </c>
      <c r="R9" s="51"/>
      <c r="ALJ9"/>
      <c r="ALK9"/>
      <c r="ALL9"/>
      <c r="ALM9"/>
      <c r="ALN9"/>
      <c r="ALO9"/>
      <c r="XEJ9"/>
    </row>
    <row r="10" spans="1:1003 16358:16364" ht="132" x14ac:dyDescent="0.25">
      <c r="A10" s="48" t="s">
        <v>73</v>
      </c>
      <c r="B10" s="48" t="s">
        <v>74</v>
      </c>
      <c r="C10" s="39" t="s">
        <v>61</v>
      </c>
      <c r="D10" s="39" t="s">
        <v>75</v>
      </c>
      <c r="E10" s="68" t="s">
        <v>76</v>
      </c>
      <c r="F10" s="39" t="s">
        <v>77</v>
      </c>
      <c r="G10" s="69">
        <v>3000000</v>
      </c>
      <c r="H10" s="47">
        <v>3000000</v>
      </c>
      <c r="I10" s="47"/>
      <c r="J10" s="46">
        <v>0</v>
      </c>
      <c r="K10" s="46">
        <v>0</v>
      </c>
      <c r="L10" s="46">
        <v>480000</v>
      </c>
      <c r="M10" s="46">
        <v>750000</v>
      </c>
      <c r="N10" s="46">
        <v>750000</v>
      </c>
      <c r="O10" s="46">
        <v>650000</v>
      </c>
      <c r="P10" s="46">
        <v>370000</v>
      </c>
      <c r="Q10" s="46"/>
      <c r="R10" s="51"/>
      <c r="ALJ10"/>
      <c r="ALK10"/>
      <c r="ALL10"/>
      <c r="ALM10"/>
      <c r="ALN10"/>
      <c r="ALO10"/>
      <c r="XEJ10"/>
    </row>
    <row r="11" spans="1:1003 16358:16364" ht="48" x14ac:dyDescent="0.25">
      <c r="A11" s="48" t="s">
        <v>79</v>
      </c>
      <c r="B11" s="39" t="s">
        <v>52</v>
      </c>
      <c r="C11" s="48" t="s">
        <v>61</v>
      </c>
      <c r="D11" s="39" t="s">
        <v>80</v>
      </c>
      <c r="E11" s="68"/>
      <c r="F11" s="39" t="s">
        <v>81</v>
      </c>
      <c r="G11" s="69">
        <v>15000000</v>
      </c>
      <c r="H11" s="47">
        <v>15000000</v>
      </c>
      <c r="I11" s="47"/>
      <c r="J11" s="47"/>
      <c r="K11" s="47"/>
      <c r="L11" s="47">
        <v>0</v>
      </c>
      <c r="M11" s="47">
        <v>800000</v>
      </c>
      <c r="N11" s="47">
        <v>2500000</v>
      </c>
      <c r="O11" s="47">
        <v>4000000</v>
      </c>
      <c r="P11" s="47">
        <v>3850000</v>
      </c>
      <c r="Q11" s="47">
        <v>3850000</v>
      </c>
      <c r="R11" s="81"/>
      <c r="ALJ11"/>
      <c r="ALK11"/>
      <c r="ALL11"/>
      <c r="ALM11"/>
      <c r="ALN11"/>
      <c r="ALO11"/>
      <c r="XEJ11"/>
    </row>
    <row r="12" spans="1:1003 16358:16364" ht="36" x14ac:dyDescent="0.25">
      <c r="A12" s="48" t="s">
        <v>82</v>
      </c>
      <c r="B12" s="39" t="s">
        <v>83</v>
      </c>
      <c r="C12" s="48" t="s">
        <v>84</v>
      </c>
      <c r="D12" s="39" t="s">
        <v>85</v>
      </c>
      <c r="E12" s="68" t="s">
        <v>86</v>
      </c>
      <c r="F12" s="39" t="s">
        <v>87</v>
      </c>
      <c r="G12" s="69">
        <v>1500000</v>
      </c>
      <c r="H12" s="47">
        <v>1500000</v>
      </c>
      <c r="I12" s="47"/>
      <c r="J12" s="47"/>
      <c r="K12" s="47">
        <v>0</v>
      </c>
      <c r="L12" s="46">
        <v>40000</v>
      </c>
      <c r="M12" s="46">
        <v>20000</v>
      </c>
      <c r="N12" s="46">
        <v>240000</v>
      </c>
      <c r="O12" s="46">
        <v>900000</v>
      </c>
      <c r="P12" s="46">
        <v>300000</v>
      </c>
      <c r="Q12" s="46"/>
      <c r="R12" s="51"/>
      <c r="ALJ12"/>
      <c r="ALK12"/>
      <c r="ALL12"/>
      <c r="ALM12"/>
      <c r="ALN12"/>
      <c r="ALO12"/>
      <c r="XEJ12"/>
    </row>
    <row r="13" spans="1:1003 16358:16364" ht="36" x14ac:dyDescent="0.25">
      <c r="A13" s="48" t="s">
        <v>88</v>
      </c>
      <c r="B13" s="39" t="s">
        <v>83</v>
      </c>
      <c r="C13" s="48" t="s">
        <v>84</v>
      </c>
      <c r="D13" s="39" t="s">
        <v>85</v>
      </c>
      <c r="E13" s="68" t="s">
        <v>89</v>
      </c>
      <c r="F13" s="39" t="s">
        <v>90</v>
      </c>
      <c r="G13" s="69">
        <v>3500000</v>
      </c>
      <c r="H13" s="47">
        <v>3500000</v>
      </c>
      <c r="I13" s="47"/>
      <c r="J13" s="47"/>
      <c r="K13" s="47">
        <v>0</v>
      </c>
      <c r="L13" s="46">
        <v>60000</v>
      </c>
      <c r="M13" s="46">
        <v>20000</v>
      </c>
      <c r="N13" s="46">
        <v>510000</v>
      </c>
      <c r="O13" s="46">
        <v>1880000</v>
      </c>
      <c r="P13" s="46">
        <v>1030000</v>
      </c>
      <c r="Q13" s="46"/>
      <c r="R13" s="51"/>
      <c r="ALJ13"/>
      <c r="ALK13"/>
      <c r="ALL13"/>
      <c r="ALM13"/>
      <c r="ALN13"/>
      <c r="ALO13"/>
      <c r="XEJ13"/>
    </row>
    <row r="14" spans="1:1003 16358:16364" ht="60" x14ac:dyDescent="0.25">
      <c r="A14" s="48" t="s">
        <v>91</v>
      </c>
      <c r="B14" s="39" t="s">
        <v>92</v>
      </c>
      <c r="C14" s="48" t="s">
        <v>84</v>
      </c>
      <c r="D14" s="39" t="s">
        <v>85</v>
      </c>
      <c r="E14" s="68" t="s">
        <v>93</v>
      </c>
      <c r="F14" s="39" t="s">
        <v>94</v>
      </c>
      <c r="G14" s="69">
        <v>576000</v>
      </c>
      <c r="H14" s="47">
        <v>576000</v>
      </c>
      <c r="I14" s="47"/>
      <c r="J14" s="47"/>
      <c r="K14" s="47">
        <v>0</v>
      </c>
      <c r="L14" s="46">
        <v>76000</v>
      </c>
      <c r="M14" s="46">
        <v>100000</v>
      </c>
      <c r="N14" s="46">
        <v>400000</v>
      </c>
      <c r="O14" s="46"/>
      <c r="P14" s="46"/>
      <c r="Q14" s="46"/>
      <c r="R14" s="51"/>
      <c r="ALJ14"/>
      <c r="ALK14"/>
      <c r="ALL14"/>
      <c r="ALM14"/>
      <c r="ALN14"/>
      <c r="ALO14"/>
      <c r="XEJ14"/>
    </row>
    <row r="15" spans="1:1003 16358:16364" ht="60" x14ac:dyDescent="0.25">
      <c r="A15" s="48" t="s">
        <v>96</v>
      </c>
      <c r="B15" s="39" t="s">
        <v>92</v>
      </c>
      <c r="C15" s="48" t="s">
        <v>84</v>
      </c>
      <c r="D15" s="39" t="s">
        <v>85</v>
      </c>
      <c r="E15" s="68" t="s">
        <v>97</v>
      </c>
      <c r="F15" s="39" t="s">
        <v>98</v>
      </c>
      <c r="G15" s="69">
        <v>1152000</v>
      </c>
      <c r="H15" s="47">
        <v>1152000</v>
      </c>
      <c r="I15" s="47"/>
      <c r="J15" s="47"/>
      <c r="K15" s="47">
        <v>0</v>
      </c>
      <c r="L15" s="46">
        <v>52000</v>
      </c>
      <c r="M15" s="46">
        <v>100000</v>
      </c>
      <c r="N15" s="46">
        <v>500000</v>
      </c>
      <c r="O15" s="46">
        <v>500000</v>
      </c>
      <c r="P15" s="46"/>
      <c r="Q15" s="46"/>
      <c r="R15" s="51"/>
      <c r="ALJ15"/>
      <c r="ALK15"/>
      <c r="ALL15"/>
      <c r="ALM15"/>
      <c r="ALN15"/>
      <c r="ALO15"/>
      <c r="XEJ15"/>
    </row>
    <row r="16" spans="1:1003 16358:16364" ht="60" x14ac:dyDescent="0.25">
      <c r="A16" s="48" t="s">
        <v>99</v>
      </c>
      <c r="B16" s="39" t="s">
        <v>92</v>
      </c>
      <c r="C16" s="48" t="s">
        <v>84</v>
      </c>
      <c r="D16" s="39" t="s">
        <v>85</v>
      </c>
      <c r="E16" s="68" t="s">
        <v>100</v>
      </c>
      <c r="F16" s="39" t="s">
        <v>101</v>
      </c>
      <c r="G16" s="69">
        <v>672000</v>
      </c>
      <c r="H16" s="47">
        <v>672000</v>
      </c>
      <c r="I16" s="47"/>
      <c r="J16" s="47"/>
      <c r="K16" s="47">
        <v>0</v>
      </c>
      <c r="L16" s="46">
        <v>72000</v>
      </c>
      <c r="M16" s="46">
        <v>100000</v>
      </c>
      <c r="N16" s="46">
        <v>500000</v>
      </c>
      <c r="O16" s="46"/>
      <c r="P16" s="46"/>
      <c r="Q16" s="46"/>
      <c r="R16" s="51"/>
      <c r="ALJ16"/>
      <c r="ALK16"/>
      <c r="ALL16"/>
      <c r="ALM16"/>
      <c r="ALN16"/>
      <c r="ALO16"/>
      <c r="XEJ16"/>
    </row>
    <row r="17" spans="1:1003 16364:16364" ht="24" x14ac:dyDescent="0.25">
      <c r="A17" s="48" t="s">
        <v>102</v>
      </c>
      <c r="B17" s="40" t="s">
        <v>52</v>
      </c>
      <c r="C17" s="40" t="s">
        <v>84</v>
      </c>
      <c r="D17" s="40" t="s">
        <v>85</v>
      </c>
      <c r="E17" s="68"/>
      <c r="F17" s="40" t="s">
        <v>103</v>
      </c>
      <c r="G17" s="42">
        <v>8000000</v>
      </c>
      <c r="H17" s="43">
        <v>8000000</v>
      </c>
      <c r="I17" s="47"/>
      <c r="J17" s="47"/>
      <c r="K17" s="47">
        <v>0</v>
      </c>
      <c r="L17" s="46">
        <v>0</v>
      </c>
      <c r="M17" s="46">
        <v>2500000</v>
      </c>
      <c r="N17" s="46">
        <v>2500000</v>
      </c>
      <c r="O17" s="46">
        <v>3000000</v>
      </c>
      <c r="P17" s="46"/>
      <c r="Q17" s="46"/>
      <c r="R17" s="51"/>
      <c r="ALJ17"/>
      <c r="ALK17"/>
      <c r="ALL17"/>
      <c r="ALM17"/>
      <c r="ALN17"/>
      <c r="ALO17"/>
      <c r="XEJ17"/>
    </row>
    <row r="18" spans="1:1003 16364:16364" ht="36" x14ac:dyDescent="0.25">
      <c r="A18" s="48" t="s">
        <v>104</v>
      </c>
      <c r="B18" s="40" t="s">
        <v>52</v>
      </c>
      <c r="C18" s="40" t="s">
        <v>84</v>
      </c>
      <c r="D18" s="40" t="s">
        <v>105</v>
      </c>
      <c r="E18" s="68"/>
      <c r="F18" s="40" t="s">
        <v>106</v>
      </c>
      <c r="G18" s="42">
        <v>2000000</v>
      </c>
      <c r="H18" s="43">
        <v>2000000</v>
      </c>
      <c r="I18" s="86"/>
      <c r="J18" s="47"/>
      <c r="K18" s="47">
        <v>0</v>
      </c>
      <c r="L18" s="46">
        <v>0</v>
      </c>
      <c r="M18" s="46">
        <v>1550000</v>
      </c>
      <c r="N18" s="46">
        <v>450000</v>
      </c>
      <c r="O18" s="46"/>
      <c r="P18" s="46"/>
      <c r="Q18" s="46"/>
      <c r="R18" s="51"/>
      <c r="ALJ18"/>
      <c r="ALK18"/>
      <c r="ALL18"/>
      <c r="ALM18"/>
      <c r="ALN18"/>
      <c r="ALO18"/>
      <c r="XEJ18"/>
    </row>
    <row r="19" spans="1:1003 16364:16364" ht="36" x14ac:dyDescent="0.25">
      <c r="A19" s="48" t="s">
        <v>107</v>
      </c>
      <c r="B19" s="40" t="s">
        <v>52</v>
      </c>
      <c r="C19" s="39" t="s">
        <v>108</v>
      </c>
      <c r="D19" s="39" t="s">
        <v>109</v>
      </c>
      <c r="E19" s="68" t="s">
        <v>110</v>
      </c>
      <c r="F19" s="39" t="s">
        <v>111</v>
      </c>
      <c r="G19" s="69">
        <v>4728518.28</v>
      </c>
      <c r="H19" s="47">
        <v>4728518.28</v>
      </c>
      <c r="I19" s="47"/>
      <c r="J19" s="47"/>
      <c r="K19" s="47">
        <v>0</v>
      </c>
      <c r="L19" s="46">
        <v>0</v>
      </c>
      <c r="M19" s="46">
        <v>1000000</v>
      </c>
      <c r="N19" s="46">
        <v>1100000</v>
      </c>
      <c r="O19" s="46">
        <v>1100000</v>
      </c>
      <c r="P19" s="46">
        <v>1028000</v>
      </c>
      <c r="Q19" s="46">
        <v>500518.28</v>
      </c>
      <c r="R19" s="51"/>
      <c r="ALJ19"/>
      <c r="ALK19"/>
      <c r="ALL19"/>
      <c r="ALM19"/>
      <c r="ALN19"/>
      <c r="ALO19"/>
      <c r="XEJ19"/>
    </row>
    <row r="20" spans="1:1003 16364:16364" ht="48" x14ac:dyDescent="0.25">
      <c r="A20" s="48" t="s">
        <v>113</v>
      </c>
      <c r="B20" s="40" t="s">
        <v>52</v>
      </c>
      <c r="C20" s="39" t="s">
        <v>108</v>
      </c>
      <c r="D20" s="39" t="s">
        <v>114</v>
      </c>
      <c r="E20" s="68"/>
      <c r="F20" s="39" t="s">
        <v>115</v>
      </c>
      <c r="G20" s="69">
        <v>1200000</v>
      </c>
      <c r="H20" s="47">
        <v>1200000</v>
      </c>
      <c r="I20" s="47"/>
      <c r="J20" s="47">
        <v>0</v>
      </c>
      <c r="K20" s="47">
        <v>0</v>
      </c>
      <c r="L20" s="47">
        <v>400000</v>
      </c>
      <c r="M20" s="46">
        <v>400000</v>
      </c>
      <c r="N20" s="46">
        <v>400000</v>
      </c>
      <c r="O20" s="46">
        <v>0</v>
      </c>
      <c r="P20" s="46">
        <v>0</v>
      </c>
      <c r="Q20" s="46">
        <v>0</v>
      </c>
      <c r="R20" s="51">
        <v>0</v>
      </c>
      <c r="ALJ20"/>
      <c r="ALK20"/>
      <c r="ALL20"/>
      <c r="ALM20"/>
      <c r="ALN20"/>
      <c r="ALO20"/>
      <c r="XEJ20"/>
    </row>
    <row r="21" spans="1:1003 16364:16364" ht="48" x14ac:dyDescent="0.25">
      <c r="A21" s="48" t="s">
        <v>116</v>
      </c>
      <c r="B21" s="48" t="s">
        <v>52</v>
      </c>
      <c r="C21" s="39" t="s">
        <v>108</v>
      </c>
      <c r="D21" s="39" t="s">
        <v>114</v>
      </c>
      <c r="E21" s="68"/>
      <c r="F21" s="39" t="s">
        <v>117</v>
      </c>
      <c r="G21" s="69">
        <v>4800000</v>
      </c>
      <c r="H21" s="47">
        <v>4800000</v>
      </c>
      <c r="I21" s="47"/>
      <c r="J21" s="47">
        <v>0</v>
      </c>
      <c r="K21" s="47">
        <v>0</v>
      </c>
      <c r="L21" s="46">
        <v>0</v>
      </c>
      <c r="M21" s="46">
        <v>500000</v>
      </c>
      <c r="N21" s="46">
        <v>800000</v>
      </c>
      <c r="O21" s="46">
        <v>3500000</v>
      </c>
      <c r="P21" s="46">
        <v>0</v>
      </c>
      <c r="Q21" s="46">
        <v>0</v>
      </c>
      <c r="R21" s="51">
        <v>0</v>
      </c>
      <c r="ALJ21"/>
      <c r="ALK21"/>
      <c r="ALL21"/>
      <c r="ALM21"/>
      <c r="ALN21"/>
      <c r="ALO21"/>
      <c r="XEJ21"/>
    </row>
    <row r="22" spans="1:1003 16364:16364" ht="36" x14ac:dyDescent="0.25">
      <c r="A22" s="48" t="s">
        <v>118</v>
      </c>
      <c r="B22" s="48" t="s">
        <v>52</v>
      </c>
      <c r="C22" s="39" t="s">
        <v>108</v>
      </c>
      <c r="D22" s="39" t="s">
        <v>119</v>
      </c>
      <c r="E22" s="68"/>
      <c r="F22" s="39" t="s">
        <v>120</v>
      </c>
      <c r="G22" s="69">
        <v>5000000</v>
      </c>
      <c r="H22" s="47">
        <v>5000000</v>
      </c>
      <c r="I22" s="47"/>
      <c r="J22" s="47"/>
      <c r="K22" s="46">
        <v>0</v>
      </c>
      <c r="L22" s="46">
        <v>0</v>
      </c>
      <c r="M22" s="46">
        <v>1500000</v>
      </c>
      <c r="N22" s="46">
        <v>2000000</v>
      </c>
      <c r="O22" s="46">
        <v>1000000</v>
      </c>
      <c r="P22" s="46">
        <v>500000</v>
      </c>
      <c r="Q22" s="46"/>
      <c r="R22" s="81"/>
      <c r="ALJ22"/>
      <c r="ALK22"/>
      <c r="ALL22"/>
      <c r="ALM22"/>
      <c r="ALN22"/>
      <c r="ALO22"/>
      <c r="XEJ22"/>
    </row>
    <row r="23" spans="1:1003 16364:16364" ht="36" x14ac:dyDescent="0.25">
      <c r="A23" s="48" t="s">
        <v>121</v>
      </c>
      <c r="B23" s="48" t="s">
        <v>52</v>
      </c>
      <c r="C23" s="39" t="s">
        <v>108</v>
      </c>
      <c r="D23" s="39" t="s">
        <v>119</v>
      </c>
      <c r="E23" s="68"/>
      <c r="F23" s="39" t="s">
        <v>122</v>
      </c>
      <c r="G23" s="69">
        <v>5000000</v>
      </c>
      <c r="H23" s="47">
        <v>5000000</v>
      </c>
      <c r="I23" s="47"/>
      <c r="J23" s="47"/>
      <c r="K23" s="46">
        <v>80160.570000000007</v>
      </c>
      <c r="L23" s="46">
        <v>1000000</v>
      </c>
      <c r="M23" s="46">
        <v>2000000</v>
      </c>
      <c r="N23" s="46">
        <v>1919839.43</v>
      </c>
      <c r="O23" s="46">
        <v>0</v>
      </c>
      <c r="P23" s="46"/>
      <c r="Q23" s="46"/>
      <c r="R23" s="81"/>
      <c r="ALJ23"/>
      <c r="ALK23"/>
      <c r="ALL23"/>
      <c r="ALM23"/>
      <c r="ALN23"/>
      <c r="ALO23"/>
      <c r="XEJ23"/>
    </row>
    <row r="24" spans="1:1003 16364:16364" ht="48" x14ac:dyDescent="0.25">
      <c r="A24" s="48" t="s">
        <v>123</v>
      </c>
      <c r="B24" s="48" t="s">
        <v>52</v>
      </c>
      <c r="C24" s="39" t="s">
        <v>108</v>
      </c>
      <c r="D24" s="39" t="s">
        <v>124</v>
      </c>
      <c r="E24" s="68" t="s">
        <v>125</v>
      </c>
      <c r="F24" s="39" t="s">
        <v>126</v>
      </c>
      <c r="G24" s="69">
        <v>2500000</v>
      </c>
      <c r="H24" s="47">
        <v>2500000</v>
      </c>
      <c r="I24" s="47"/>
      <c r="J24" s="47"/>
      <c r="K24" s="46">
        <v>0</v>
      </c>
      <c r="L24" s="46">
        <v>300000</v>
      </c>
      <c r="M24" s="46">
        <v>500000</v>
      </c>
      <c r="N24" s="46">
        <v>1000000</v>
      </c>
      <c r="O24" s="46">
        <v>700000</v>
      </c>
      <c r="P24" s="46"/>
      <c r="Q24" s="46"/>
      <c r="R24" s="81"/>
      <c r="ALJ24"/>
      <c r="ALK24"/>
      <c r="ALL24"/>
      <c r="ALM24"/>
      <c r="ALN24"/>
      <c r="ALO24"/>
      <c r="XEJ24"/>
    </row>
    <row r="25" spans="1:1003 16364:16364" ht="120" x14ac:dyDescent="0.25">
      <c r="A25" s="39" t="s">
        <v>327</v>
      </c>
      <c r="B25" s="39" t="s">
        <v>128</v>
      </c>
      <c r="C25" s="39" t="s">
        <v>108</v>
      </c>
      <c r="D25" s="39" t="s">
        <v>109</v>
      </c>
      <c r="E25" s="68" t="s">
        <v>129</v>
      </c>
      <c r="F25" s="70" t="s">
        <v>130</v>
      </c>
      <c r="G25" s="69">
        <v>12500000</v>
      </c>
      <c r="H25" s="47">
        <v>12500000</v>
      </c>
      <c r="I25" s="47"/>
      <c r="J25" s="47"/>
      <c r="K25" s="46">
        <v>0</v>
      </c>
      <c r="L25" s="46">
        <v>391903</v>
      </c>
      <c r="M25" s="46">
        <v>4500000</v>
      </c>
      <c r="N25" s="46">
        <v>4500000</v>
      </c>
      <c r="O25" s="46">
        <v>2858000</v>
      </c>
      <c r="P25" s="46">
        <v>250097</v>
      </c>
      <c r="Q25" s="46"/>
      <c r="R25" s="51"/>
      <c r="ALJ25"/>
      <c r="ALK25"/>
      <c r="ALL25"/>
      <c r="ALM25"/>
      <c r="ALN25"/>
      <c r="ALO25"/>
      <c r="XEJ25"/>
    </row>
    <row r="26" spans="1:1003 16364:16364" ht="24" x14ac:dyDescent="0.25">
      <c r="A26" s="48" t="s">
        <v>131</v>
      </c>
      <c r="B26" s="40" t="s">
        <v>52</v>
      </c>
      <c r="C26" s="40" t="s">
        <v>108</v>
      </c>
      <c r="D26" s="40" t="s">
        <v>132</v>
      </c>
      <c r="E26" s="68"/>
      <c r="F26" s="40" t="s">
        <v>133</v>
      </c>
      <c r="G26" s="42">
        <v>5000000</v>
      </c>
      <c r="H26" s="43">
        <v>5000000</v>
      </c>
      <c r="I26" s="47"/>
      <c r="J26" s="47"/>
      <c r="K26" s="46">
        <v>0</v>
      </c>
      <c r="L26" s="46">
        <v>0</v>
      </c>
      <c r="M26" s="46">
        <v>1500000</v>
      </c>
      <c r="N26" s="46">
        <v>2500000</v>
      </c>
      <c r="O26" s="46">
        <v>1000000</v>
      </c>
      <c r="P26" s="46"/>
      <c r="Q26" s="46"/>
      <c r="R26" s="51"/>
      <c r="ALJ26"/>
      <c r="ALK26"/>
      <c r="ALL26"/>
      <c r="ALM26"/>
      <c r="ALN26"/>
      <c r="ALO26"/>
      <c r="XEJ26"/>
    </row>
    <row r="27" spans="1:1003 16364:16364" ht="24" x14ac:dyDescent="0.25">
      <c r="A27" s="48" t="s">
        <v>135</v>
      </c>
      <c r="B27" s="40" t="s">
        <v>52</v>
      </c>
      <c r="C27" s="40" t="s">
        <v>136</v>
      </c>
      <c r="D27" s="40" t="s">
        <v>137</v>
      </c>
      <c r="E27" s="68"/>
      <c r="F27" s="40" t="s">
        <v>138</v>
      </c>
      <c r="G27" s="42">
        <v>9000000</v>
      </c>
      <c r="H27" s="43">
        <v>9000000</v>
      </c>
      <c r="I27" s="47"/>
      <c r="J27" s="47"/>
      <c r="K27" s="46">
        <v>0</v>
      </c>
      <c r="L27" s="46">
        <v>350000</v>
      </c>
      <c r="M27" s="46">
        <v>2150000</v>
      </c>
      <c r="N27" s="46">
        <v>2500000</v>
      </c>
      <c r="O27" s="46">
        <v>2200000</v>
      </c>
      <c r="P27" s="46">
        <v>1800000</v>
      </c>
      <c r="Q27" s="46">
        <v>0</v>
      </c>
      <c r="R27" s="51"/>
      <c r="ALJ27"/>
      <c r="ALK27"/>
      <c r="ALL27"/>
      <c r="ALM27"/>
      <c r="ALN27"/>
      <c r="ALO27"/>
      <c r="XEJ27"/>
    </row>
    <row r="28" spans="1:1003 16364:16364" ht="72" x14ac:dyDescent="0.25">
      <c r="A28" s="48" t="s">
        <v>139</v>
      </c>
      <c r="B28" s="39" t="s">
        <v>140</v>
      </c>
      <c r="C28" s="48" t="s">
        <v>136</v>
      </c>
      <c r="D28" s="48" t="s">
        <v>141</v>
      </c>
      <c r="E28" s="68" t="s">
        <v>142</v>
      </c>
      <c r="F28" s="39" t="s">
        <v>328</v>
      </c>
      <c r="G28" s="69">
        <v>5000000</v>
      </c>
      <c r="H28" s="47">
        <v>5000000</v>
      </c>
      <c r="I28" s="47"/>
      <c r="J28" s="47"/>
      <c r="K28" s="46">
        <v>0</v>
      </c>
      <c r="L28" s="46">
        <v>352756.76</v>
      </c>
      <c r="M28" s="46">
        <v>500000</v>
      </c>
      <c r="N28" s="46">
        <v>600000</v>
      </c>
      <c r="O28" s="46">
        <v>900000</v>
      </c>
      <c r="P28" s="46">
        <v>1100000</v>
      </c>
      <c r="Q28" s="46">
        <v>900000</v>
      </c>
      <c r="R28" s="51">
        <v>647243.24</v>
      </c>
      <c r="ALJ28"/>
      <c r="ALK28"/>
      <c r="ALL28"/>
      <c r="ALM28"/>
      <c r="ALN28"/>
      <c r="ALO28"/>
      <c r="XEJ28"/>
    </row>
    <row r="29" spans="1:1003 16364:16364" ht="96" x14ac:dyDescent="0.25">
      <c r="A29" s="48" t="s">
        <v>144</v>
      </c>
      <c r="B29" s="39" t="s">
        <v>145</v>
      </c>
      <c r="C29" s="48" t="s">
        <v>136</v>
      </c>
      <c r="D29" s="48" t="s">
        <v>141</v>
      </c>
      <c r="E29" s="68" t="s">
        <v>146</v>
      </c>
      <c r="F29" s="39" t="s">
        <v>147</v>
      </c>
      <c r="G29" s="69">
        <v>9664495.4800000004</v>
      </c>
      <c r="H29" s="47">
        <v>9664495.4800000004</v>
      </c>
      <c r="I29" s="47"/>
      <c r="J29" s="47"/>
      <c r="K29" s="47">
        <v>0</v>
      </c>
      <c r="L29" s="46">
        <v>100000</v>
      </c>
      <c r="M29" s="46">
        <v>1500000</v>
      </c>
      <c r="N29" s="46">
        <v>2000000</v>
      </c>
      <c r="O29" s="46">
        <v>2000000</v>
      </c>
      <c r="P29" s="46">
        <v>2000000</v>
      </c>
      <c r="Q29" s="46">
        <v>2064495.48</v>
      </c>
      <c r="R29" s="51"/>
      <c r="ALJ29"/>
      <c r="ALK29"/>
      <c r="ALL29"/>
      <c r="ALM29"/>
      <c r="ALN29"/>
      <c r="ALO29"/>
      <c r="XEJ29"/>
    </row>
    <row r="30" spans="1:1003 16364:16364" ht="60" x14ac:dyDescent="0.25">
      <c r="A30" s="48" t="s">
        <v>148</v>
      </c>
      <c r="B30" s="40" t="s">
        <v>52</v>
      </c>
      <c r="C30" s="40" t="s">
        <v>136</v>
      </c>
      <c r="D30" s="40" t="s">
        <v>149</v>
      </c>
      <c r="E30" s="68"/>
      <c r="F30" s="40" t="s">
        <v>150</v>
      </c>
      <c r="G30" s="42">
        <v>12000000</v>
      </c>
      <c r="H30" s="43">
        <v>12000000</v>
      </c>
      <c r="I30" s="47"/>
      <c r="J30" s="46"/>
      <c r="K30" s="46">
        <v>0</v>
      </c>
      <c r="L30" s="46">
        <v>0</v>
      </c>
      <c r="M30" s="46">
        <v>2500000</v>
      </c>
      <c r="N30" s="46">
        <v>2500000</v>
      </c>
      <c r="O30" s="46">
        <v>2500000</v>
      </c>
      <c r="P30" s="46">
        <v>2300000</v>
      </c>
      <c r="Q30" s="46">
        <v>2200000</v>
      </c>
      <c r="R30" s="51"/>
      <c r="ALJ30"/>
      <c r="ALK30"/>
      <c r="ALL30"/>
      <c r="ALM30"/>
      <c r="ALN30"/>
      <c r="ALO30"/>
      <c r="XEJ30"/>
    </row>
    <row r="31" spans="1:1003 16364:16364" ht="84" x14ac:dyDescent="0.25">
      <c r="A31" s="48" t="s">
        <v>151</v>
      </c>
      <c r="B31" s="48" t="s">
        <v>52</v>
      </c>
      <c r="C31" s="48" t="s">
        <v>152</v>
      </c>
      <c r="D31" s="87" t="s">
        <v>153</v>
      </c>
      <c r="E31" s="68" t="s">
        <v>154</v>
      </c>
      <c r="F31" s="39" t="s">
        <v>155</v>
      </c>
      <c r="G31" s="69">
        <v>40000000</v>
      </c>
      <c r="H31" s="47">
        <v>40000000</v>
      </c>
      <c r="I31" s="47"/>
      <c r="J31" s="46"/>
      <c r="K31" s="46">
        <v>0</v>
      </c>
      <c r="L31" s="46">
        <v>0</v>
      </c>
      <c r="M31" s="46">
        <v>11000000</v>
      </c>
      <c r="N31" s="46">
        <v>7000000</v>
      </c>
      <c r="O31" s="46">
        <v>7000000</v>
      </c>
      <c r="P31" s="46">
        <v>7000000</v>
      </c>
      <c r="Q31" s="46">
        <v>8000000</v>
      </c>
      <c r="R31" s="51"/>
      <c r="ALJ31"/>
      <c r="ALK31"/>
      <c r="ALL31"/>
      <c r="ALM31"/>
      <c r="ALN31"/>
      <c r="ALO31"/>
      <c r="XEJ31"/>
    </row>
    <row r="32" spans="1:1003 16364:16364" ht="24" x14ac:dyDescent="0.25">
      <c r="A32" s="48" t="s">
        <v>156</v>
      </c>
      <c r="B32" s="39" t="s">
        <v>157</v>
      </c>
      <c r="C32" s="88" t="s">
        <v>152</v>
      </c>
      <c r="D32" s="87" t="s">
        <v>153</v>
      </c>
      <c r="E32" s="68" t="s">
        <v>329</v>
      </c>
      <c r="F32" s="39" t="s">
        <v>158</v>
      </c>
      <c r="G32" s="69">
        <v>12000000</v>
      </c>
      <c r="H32" s="47">
        <v>12000000</v>
      </c>
      <c r="I32" s="47"/>
      <c r="J32" s="46"/>
      <c r="K32" s="46">
        <v>0</v>
      </c>
      <c r="L32" s="46">
        <v>1185000</v>
      </c>
      <c r="M32" s="46">
        <v>4100000</v>
      </c>
      <c r="N32" s="46">
        <v>6715000</v>
      </c>
      <c r="O32" s="46">
        <v>0</v>
      </c>
      <c r="P32" s="46"/>
      <c r="Q32" s="46"/>
      <c r="R32" s="51"/>
      <c r="ALJ32"/>
      <c r="ALK32"/>
      <c r="ALL32"/>
      <c r="ALM32"/>
      <c r="ALN32"/>
      <c r="ALO32"/>
      <c r="XEJ32"/>
    </row>
    <row r="33" spans="1:1003 16364:16364" ht="24" x14ac:dyDescent="0.25">
      <c r="A33" s="48" t="s">
        <v>159</v>
      </c>
      <c r="B33" s="48" t="s">
        <v>160</v>
      </c>
      <c r="C33" s="88" t="s">
        <v>152</v>
      </c>
      <c r="D33" s="87" t="s">
        <v>153</v>
      </c>
      <c r="E33" s="68" t="s">
        <v>329</v>
      </c>
      <c r="F33" s="39" t="s">
        <v>161</v>
      </c>
      <c r="G33" s="69">
        <v>5000000</v>
      </c>
      <c r="H33" s="47">
        <v>5000000</v>
      </c>
      <c r="I33" s="47"/>
      <c r="J33" s="46"/>
      <c r="K33" s="46">
        <v>0</v>
      </c>
      <c r="L33" s="46">
        <v>1000000</v>
      </c>
      <c r="M33" s="46">
        <v>1150000</v>
      </c>
      <c r="N33" s="46">
        <v>1750000</v>
      </c>
      <c r="O33" s="46">
        <v>1100000</v>
      </c>
      <c r="P33" s="46"/>
      <c r="Q33" s="46"/>
      <c r="R33" s="51"/>
      <c r="ALJ33"/>
      <c r="ALK33"/>
      <c r="ALL33"/>
      <c r="ALM33"/>
      <c r="ALN33"/>
      <c r="ALO33"/>
      <c r="XEJ33"/>
    </row>
    <row r="34" spans="1:1003 16364:16364" ht="24" x14ac:dyDescent="0.25">
      <c r="A34" s="48" t="s">
        <v>162</v>
      </c>
      <c r="B34" s="48" t="s">
        <v>163</v>
      </c>
      <c r="C34" s="88" t="s">
        <v>152</v>
      </c>
      <c r="D34" s="87" t="s">
        <v>153</v>
      </c>
      <c r="E34" s="68" t="s">
        <v>329</v>
      </c>
      <c r="F34" s="39" t="s">
        <v>164</v>
      </c>
      <c r="G34" s="69">
        <v>5000000</v>
      </c>
      <c r="H34" s="47">
        <v>5000000</v>
      </c>
      <c r="I34" s="47"/>
      <c r="J34" s="46"/>
      <c r="K34" s="46">
        <v>0</v>
      </c>
      <c r="L34" s="46">
        <v>0</v>
      </c>
      <c r="M34" s="46">
        <v>1450000</v>
      </c>
      <c r="N34" s="46">
        <v>1450000</v>
      </c>
      <c r="O34" s="46">
        <v>2100000</v>
      </c>
      <c r="P34" s="46"/>
      <c r="Q34" s="46"/>
      <c r="R34" s="51"/>
      <c r="ALJ34"/>
      <c r="ALK34"/>
      <c r="ALL34"/>
      <c r="ALM34"/>
      <c r="ALN34"/>
      <c r="ALO34"/>
      <c r="XEJ34"/>
    </row>
    <row r="35" spans="1:1003 16364:16364" ht="24" x14ac:dyDescent="0.25">
      <c r="A35" s="48" t="s">
        <v>165</v>
      </c>
      <c r="B35" s="48" t="s">
        <v>166</v>
      </c>
      <c r="C35" s="88" t="s">
        <v>152</v>
      </c>
      <c r="D35" s="87" t="s">
        <v>153</v>
      </c>
      <c r="E35" s="68" t="s">
        <v>329</v>
      </c>
      <c r="F35" s="39" t="s">
        <v>167</v>
      </c>
      <c r="G35" s="89">
        <v>44000000</v>
      </c>
      <c r="H35" s="90">
        <v>44000000</v>
      </c>
      <c r="I35" s="47"/>
      <c r="J35" s="46"/>
      <c r="K35" s="46">
        <v>0</v>
      </c>
      <c r="L35" s="46">
        <v>4500000</v>
      </c>
      <c r="M35" s="46">
        <v>20124500</v>
      </c>
      <c r="N35" s="46">
        <v>14875500.000000002</v>
      </c>
      <c r="O35" s="46">
        <v>4500000</v>
      </c>
      <c r="P35" s="46"/>
      <c r="Q35" s="46"/>
      <c r="R35" s="51"/>
      <c r="ALJ35"/>
      <c r="ALK35"/>
      <c r="ALL35"/>
      <c r="ALM35"/>
      <c r="ALN35"/>
      <c r="ALO35"/>
      <c r="XEJ35"/>
    </row>
    <row r="36" spans="1:1003 16364:16364" ht="48" x14ac:dyDescent="0.25">
      <c r="A36" s="48" t="s">
        <v>168</v>
      </c>
      <c r="B36" s="48" t="s">
        <v>169</v>
      </c>
      <c r="C36" s="48" t="s">
        <v>152</v>
      </c>
      <c r="D36" s="91" t="s">
        <v>153</v>
      </c>
      <c r="E36" s="68" t="s">
        <v>170</v>
      </c>
      <c r="F36" s="39" t="s">
        <v>171</v>
      </c>
      <c r="G36" s="89">
        <v>6165000</v>
      </c>
      <c r="H36" s="92">
        <v>6165000</v>
      </c>
      <c r="I36" s="47"/>
      <c r="J36" s="46"/>
      <c r="K36" s="46">
        <v>0</v>
      </c>
      <c r="L36" s="46">
        <v>2200000</v>
      </c>
      <c r="M36" s="46">
        <v>2400000</v>
      </c>
      <c r="N36" s="46">
        <v>1565000</v>
      </c>
      <c r="O36" s="46">
        <v>0</v>
      </c>
      <c r="P36" s="46">
        <v>0</v>
      </c>
      <c r="Q36" s="46"/>
      <c r="R36" s="51"/>
      <c r="ALJ36"/>
      <c r="ALK36"/>
      <c r="ALL36"/>
      <c r="ALM36"/>
      <c r="ALN36"/>
      <c r="ALO36"/>
      <c r="XEJ36"/>
    </row>
    <row r="37" spans="1:1003 16364:16364" ht="72" x14ac:dyDescent="0.25">
      <c r="A37" s="48" t="s">
        <v>173</v>
      </c>
      <c r="B37" s="39" t="s">
        <v>128</v>
      </c>
      <c r="C37" s="48" t="s">
        <v>152</v>
      </c>
      <c r="D37" s="48" t="s">
        <v>153</v>
      </c>
      <c r="E37" s="68" t="s">
        <v>174</v>
      </c>
      <c r="F37" s="39" t="s">
        <v>175</v>
      </c>
      <c r="G37" s="89">
        <v>2500000</v>
      </c>
      <c r="H37" s="92">
        <v>2500000</v>
      </c>
      <c r="I37" s="47"/>
      <c r="J37" s="47"/>
      <c r="K37" s="46">
        <v>0</v>
      </c>
      <c r="L37" s="46">
        <v>901198</v>
      </c>
      <c r="M37" s="46">
        <v>1598802</v>
      </c>
      <c r="N37" s="46"/>
      <c r="O37" s="46"/>
      <c r="P37" s="46"/>
      <c r="Q37" s="46"/>
      <c r="R37" s="51"/>
      <c r="ALJ37"/>
      <c r="ALK37"/>
      <c r="ALL37"/>
      <c r="ALM37"/>
      <c r="ALN37"/>
      <c r="ALO37"/>
      <c r="XEJ37"/>
    </row>
    <row r="38" spans="1:1003 16364:16364" ht="24" x14ac:dyDescent="0.25">
      <c r="A38" s="48" t="s">
        <v>176</v>
      </c>
      <c r="B38" s="39" t="s">
        <v>52</v>
      </c>
      <c r="C38" s="48" t="s">
        <v>152</v>
      </c>
      <c r="D38" s="48" t="s">
        <v>153</v>
      </c>
      <c r="E38" s="68" t="s">
        <v>177</v>
      </c>
      <c r="F38" s="39" t="s">
        <v>178</v>
      </c>
      <c r="G38" s="89">
        <v>3500000</v>
      </c>
      <c r="H38" s="47">
        <v>3500000</v>
      </c>
      <c r="I38" s="47"/>
      <c r="J38" s="47"/>
      <c r="K38" s="47">
        <v>0</v>
      </c>
      <c r="L38" s="46">
        <v>0</v>
      </c>
      <c r="M38" s="46">
        <v>2000000</v>
      </c>
      <c r="N38" s="46">
        <v>1500000</v>
      </c>
      <c r="O38" s="46"/>
      <c r="P38" s="46"/>
      <c r="Q38" s="46"/>
      <c r="R38" s="51"/>
      <c r="ALJ38"/>
      <c r="ALK38"/>
      <c r="ALL38"/>
      <c r="ALM38"/>
      <c r="ALN38"/>
      <c r="ALO38"/>
      <c r="XEJ38"/>
    </row>
    <row r="39" spans="1:1003 16364:16364" ht="36" x14ac:dyDescent="0.25">
      <c r="A39" s="48" t="s">
        <v>179</v>
      </c>
      <c r="B39" s="48" t="s">
        <v>52</v>
      </c>
      <c r="C39" s="48" t="s">
        <v>180</v>
      </c>
      <c r="D39" s="48" t="s">
        <v>181</v>
      </c>
      <c r="E39" s="68" t="s">
        <v>182</v>
      </c>
      <c r="F39" s="39" t="s">
        <v>183</v>
      </c>
      <c r="G39" s="89">
        <v>35000000</v>
      </c>
      <c r="H39" s="47">
        <v>35000000</v>
      </c>
      <c r="I39" s="47"/>
      <c r="J39" s="47"/>
      <c r="K39" s="47">
        <v>0</v>
      </c>
      <c r="L39" s="46">
        <v>0</v>
      </c>
      <c r="M39" s="46">
        <v>3000000</v>
      </c>
      <c r="N39" s="46">
        <v>5000000</v>
      </c>
      <c r="O39" s="46">
        <v>5000000</v>
      </c>
      <c r="P39" s="46">
        <v>6000000</v>
      </c>
      <c r="Q39" s="46">
        <v>6000000</v>
      </c>
      <c r="R39" s="51">
        <v>10000000</v>
      </c>
      <c r="ALJ39"/>
      <c r="ALK39"/>
      <c r="ALL39"/>
      <c r="ALM39"/>
      <c r="ALN39"/>
      <c r="ALO39"/>
      <c r="XEJ39"/>
    </row>
    <row r="40" spans="1:1003 16364:16364" x14ac:dyDescent="0.25">
      <c r="A40" s="48" t="s">
        <v>185</v>
      </c>
      <c r="B40" s="48" t="s">
        <v>52</v>
      </c>
      <c r="C40" s="48" t="s">
        <v>180</v>
      </c>
      <c r="D40" s="48" t="s">
        <v>186</v>
      </c>
      <c r="E40" s="68"/>
      <c r="F40" s="39" t="s">
        <v>187</v>
      </c>
      <c r="G40" s="89">
        <v>15000000</v>
      </c>
      <c r="H40" s="47">
        <v>15000000</v>
      </c>
      <c r="I40" s="47"/>
      <c r="J40" s="47"/>
      <c r="K40" s="47">
        <v>0</v>
      </c>
      <c r="L40" s="46">
        <v>200000</v>
      </c>
      <c r="M40" s="46">
        <v>2000000</v>
      </c>
      <c r="N40" s="46">
        <v>5000000</v>
      </c>
      <c r="O40" s="46">
        <v>5000000</v>
      </c>
      <c r="P40" s="46">
        <v>2800000</v>
      </c>
      <c r="Q40" s="46">
        <v>0</v>
      </c>
      <c r="R40" s="51"/>
      <c r="ALJ40"/>
      <c r="ALK40"/>
      <c r="ALL40"/>
      <c r="ALM40"/>
      <c r="ALN40"/>
      <c r="ALO40"/>
      <c r="XEJ40"/>
    </row>
    <row r="41" spans="1:1003 16364:16364" ht="36" x14ac:dyDescent="0.25">
      <c r="A41" s="48" t="s">
        <v>188</v>
      </c>
      <c r="B41" s="39" t="s">
        <v>47</v>
      </c>
      <c r="C41" s="48" t="s">
        <v>180</v>
      </c>
      <c r="D41" s="48" t="s">
        <v>181</v>
      </c>
      <c r="E41" s="68" t="s">
        <v>189</v>
      </c>
      <c r="F41" s="39" t="s">
        <v>190</v>
      </c>
      <c r="G41" s="89">
        <v>5000000</v>
      </c>
      <c r="H41" s="47">
        <v>5000000</v>
      </c>
      <c r="I41" s="47"/>
      <c r="J41" s="47"/>
      <c r="K41" s="47">
        <v>0</v>
      </c>
      <c r="L41" s="46">
        <v>0</v>
      </c>
      <c r="M41" s="46">
        <v>900000</v>
      </c>
      <c r="N41" s="46">
        <v>1600000</v>
      </c>
      <c r="O41" s="46">
        <v>1600000</v>
      </c>
      <c r="P41" s="46">
        <v>900000</v>
      </c>
      <c r="Q41" s="46"/>
      <c r="R41" s="51"/>
      <c r="ALJ41"/>
      <c r="ALK41"/>
      <c r="ALL41"/>
      <c r="ALM41"/>
      <c r="ALN41"/>
      <c r="ALO41"/>
      <c r="XEJ41"/>
    </row>
    <row r="42" spans="1:1003 16364:16364" ht="60" x14ac:dyDescent="0.25">
      <c r="A42" s="48" t="s">
        <v>191</v>
      </c>
      <c r="B42" s="40" t="s">
        <v>36</v>
      </c>
      <c r="C42" s="40" t="s">
        <v>180</v>
      </c>
      <c r="D42" s="40" t="s">
        <v>181</v>
      </c>
      <c r="E42" s="68" t="s">
        <v>192</v>
      </c>
      <c r="F42" s="40" t="s">
        <v>193</v>
      </c>
      <c r="G42" s="89">
        <v>2602405</v>
      </c>
      <c r="H42" s="47">
        <v>2602405</v>
      </c>
      <c r="I42" s="47"/>
      <c r="J42" s="46"/>
      <c r="K42" s="93">
        <v>0</v>
      </c>
      <c r="L42" s="43">
        <v>585000</v>
      </c>
      <c r="M42" s="43">
        <v>433258</v>
      </c>
      <c r="N42" s="43">
        <v>800000</v>
      </c>
      <c r="O42" s="46">
        <v>784147</v>
      </c>
      <c r="P42" s="46"/>
      <c r="Q42" s="46"/>
      <c r="R42" s="51"/>
      <c r="ALJ42"/>
      <c r="ALK42"/>
      <c r="ALL42"/>
      <c r="ALM42"/>
      <c r="ALN42"/>
      <c r="ALO42"/>
      <c r="XEJ42"/>
    </row>
    <row r="43" spans="1:1003 16364:16364" ht="24" x14ac:dyDescent="0.25">
      <c r="A43" s="48" t="s">
        <v>194</v>
      </c>
      <c r="B43" s="40" t="s">
        <v>36</v>
      </c>
      <c r="C43" s="40" t="s">
        <v>53</v>
      </c>
      <c r="D43" s="40" t="s">
        <v>54</v>
      </c>
      <c r="E43" s="49" t="s">
        <v>195</v>
      </c>
      <c r="F43" s="40" t="s">
        <v>196</v>
      </c>
      <c r="G43" s="89">
        <v>897595</v>
      </c>
      <c r="H43" s="43">
        <v>897595</v>
      </c>
      <c r="I43" s="47"/>
      <c r="J43" s="46"/>
      <c r="K43" s="93">
        <v>0</v>
      </c>
      <c r="L43" s="93">
        <v>523425</v>
      </c>
      <c r="M43" s="46">
        <v>374170</v>
      </c>
      <c r="N43" s="46"/>
      <c r="O43" s="46"/>
      <c r="P43" s="46"/>
      <c r="Q43" s="46"/>
      <c r="R43" s="51"/>
      <c r="ALJ43"/>
      <c r="ALK43"/>
      <c r="ALL43"/>
      <c r="ALM43"/>
      <c r="ALN43"/>
      <c r="ALO43"/>
      <c r="XEJ43"/>
    </row>
    <row r="44" spans="1:1003 16364:16364" ht="48" x14ac:dyDescent="0.25">
      <c r="A44" s="48" t="s">
        <v>197</v>
      </c>
      <c r="B44" s="40" t="s">
        <v>52</v>
      </c>
      <c r="C44" s="40" t="s">
        <v>198</v>
      </c>
      <c r="D44" s="40" t="s">
        <v>199</v>
      </c>
      <c r="E44" s="68"/>
      <c r="F44" s="40" t="s">
        <v>200</v>
      </c>
      <c r="G44" s="89">
        <v>9000000</v>
      </c>
      <c r="H44" s="43">
        <v>9000000</v>
      </c>
      <c r="I44" s="46"/>
      <c r="J44" s="46"/>
      <c r="K44" s="46">
        <v>0</v>
      </c>
      <c r="L44" s="46">
        <v>200000</v>
      </c>
      <c r="M44" s="46">
        <v>1600000</v>
      </c>
      <c r="N44" s="46">
        <v>2000000</v>
      </c>
      <c r="O44" s="46">
        <v>2000000</v>
      </c>
      <c r="P44" s="46">
        <v>2000000</v>
      </c>
      <c r="Q44" s="46">
        <v>1200000</v>
      </c>
      <c r="R44" s="51"/>
      <c r="ALJ44"/>
      <c r="ALK44"/>
      <c r="ALL44"/>
      <c r="ALM44"/>
      <c r="ALN44"/>
      <c r="ALO44"/>
      <c r="XEJ44"/>
    </row>
    <row r="45" spans="1:1003 16364:16364" x14ac:dyDescent="0.25">
      <c r="A45" s="126"/>
      <c r="B45" s="127" t="s">
        <v>52</v>
      </c>
      <c r="C45" s="128" t="s">
        <v>201</v>
      </c>
      <c r="D45" s="94" t="s">
        <v>202</v>
      </c>
      <c r="E45" s="68"/>
      <c r="F45" s="74" t="s">
        <v>203</v>
      </c>
      <c r="G45" s="69">
        <v>5800000</v>
      </c>
      <c r="H45" s="69">
        <v>5800000</v>
      </c>
      <c r="I45" s="46"/>
      <c r="J45" s="46"/>
      <c r="K45" s="46">
        <v>0</v>
      </c>
      <c r="L45" s="46">
        <v>500000</v>
      </c>
      <c r="M45" s="46">
        <v>770000</v>
      </c>
      <c r="N45" s="46">
        <v>1000000</v>
      </c>
      <c r="O45" s="46">
        <v>1000000</v>
      </c>
      <c r="P45" s="46">
        <v>1000000</v>
      </c>
      <c r="Q45" s="46">
        <v>1530000</v>
      </c>
      <c r="R45" s="51">
        <v>0</v>
      </c>
      <c r="ALJ45"/>
      <c r="ALK45"/>
      <c r="ALL45"/>
      <c r="ALM45"/>
      <c r="ALN45"/>
      <c r="ALO45"/>
      <c r="XEJ45"/>
    </row>
    <row r="46" spans="1:1003 16364:16364" x14ac:dyDescent="0.25">
      <c r="A46" s="126"/>
      <c r="B46" s="127"/>
      <c r="C46" s="128"/>
      <c r="D46" s="74" t="s">
        <v>204</v>
      </c>
      <c r="E46" s="95"/>
      <c r="F46" s="74" t="s">
        <v>204</v>
      </c>
      <c r="G46" s="69">
        <v>10999910</v>
      </c>
      <c r="H46" s="78">
        <v>10999910</v>
      </c>
      <c r="I46" s="46"/>
      <c r="J46" s="46"/>
      <c r="K46" s="46"/>
      <c r="L46" s="46">
        <v>1900000</v>
      </c>
      <c r="M46" s="46">
        <v>2318320</v>
      </c>
      <c r="N46" s="46">
        <v>2172520</v>
      </c>
      <c r="O46" s="46">
        <v>2701720</v>
      </c>
      <c r="P46" s="46">
        <v>1145720</v>
      </c>
      <c r="Q46" s="46">
        <v>761630</v>
      </c>
      <c r="R46" s="51">
        <v>0</v>
      </c>
      <c r="ALJ46"/>
      <c r="ALK46"/>
      <c r="ALL46"/>
      <c r="ALM46"/>
      <c r="ALN46"/>
      <c r="ALO46"/>
      <c r="XEJ46"/>
    </row>
    <row r="47" spans="1:1003 16364:16364" ht="32.25" customHeight="1" x14ac:dyDescent="0.25">
      <c r="A47" s="96"/>
      <c r="B47" s="96"/>
      <c r="C47" s="96"/>
      <c r="D47" s="96"/>
      <c r="E47" s="97"/>
      <c r="F47" s="98" t="s">
        <v>205</v>
      </c>
      <c r="G47" s="86">
        <f>SUM(G4:G46)</f>
        <v>389705424.39999998</v>
      </c>
      <c r="H47" s="99">
        <f>SUM(H4:H46)</f>
        <v>389705424.39999998</v>
      </c>
      <c r="I47" s="99"/>
      <c r="J47" s="99">
        <f t="shared" ref="J47:R47" si="0">SUM(J4:J46)</f>
        <v>0</v>
      </c>
      <c r="K47" s="99">
        <f t="shared" si="0"/>
        <v>588208.41</v>
      </c>
      <c r="L47" s="99">
        <f t="shared" si="0"/>
        <v>19161234.920000002</v>
      </c>
      <c r="M47" s="99">
        <f t="shared" si="0"/>
        <v>91237581.659999996</v>
      </c>
      <c r="N47" s="99">
        <f t="shared" si="0"/>
        <v>103726391.09</v>
      </c>
      <c r="O47" s="99">
        <f t="shared" si="0"/>
        <v>88113132.840000004</v>
      </c>
      <c r="P47" s="99">
        <f t="shared" si="0"/>
        <v>45663082.359999999</v>
      </c>
      <c r="Q47" s="99">
        <f t="shared" si="0"/>
        <v>30568549.880000003</v>
      </c>
      <c r="R47" s="100">
        <f t="shared" si="0"/>
        <v>10647243.24</v>
      </c>
      <c r="XEJ47"/>
    </row>
    <row r="48" spans="1:1003 16364:16364" ht="29.25" customHeight="1" x14ac:dyDescent="0.25">
      <c r="B48" s="117"/>
      <c r="C48" s="117"/>
      <c r="D48" s="117"/>
      <c r="E48" s="117"/>
      <c r="F48" s="117"/>
      <c r="G48" s="117"/>
      <c r="H48" s="50"/>
      <c r="XEJ48"/>
    </row>
    <row r="49" spans="2:8 16364:16364" x14ac:dyDescent="0.25">
      <c r="B49" s="117"/>
      <c r="C49" s="117"/>
      <c r="XEJ49"/>
    </row>
    <row r="50" spans="2:8 16364:16364" x14ac:dyDescent="0.25">
      <c r="XEJ50"/>
    </row>
    <row r="51" spans="2:8 16364:16364" x14ac:dyDescent="0.25">
      <c r="XEJ51"/>
    </row>
    <row r="52" spans="2:8 16364:16364" x14ac:dyDescent="0.25">
      <c r="H52" s="7"/>
      <c r="XEJ52"/>
    </row>
    <row r="53" spans="2:8 16364:16364" x14ac:dyDescent="0.25">
      <c r="H53" s="7"/>
      <c r="XEJ53"/>
    </row>
    <row r="54" spans="2:8 16364:16364" x14ac:dyDescent="0.25">
      <c r="H54" s="7"/>
      <c r="XEJ54"/>
    </row>
    <row r="55" spans="2:8 16364:16364" x14ac:dyDescent="0.25">
      <c r="H55" s="6"/>
      <c r="XEJ55"/>
    </row>
  </sheetData>
  <mergeCells count="24">
    <mergeCell ref="A1:R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5:A46"/>
    <mergeCell ref="B45:B46"/>
    <mergeCell ref="C45:C46"/>
    <mergeCell ref="J2:J3"/>
    <mergeCell ref="K2:K3"/>
    <mergeCell ref="B48:G48"/>
    <mergeCell ref="B49:C49"/>
    <mergeCell ref="P2:P3"/>
    <mergeCell ref="Q2:Q3"/>
    <mergeCell ref="R2:R3"/>
    <mergeCell ref="L2:L3"/>
    <mergeCell ref="M2:M3"/>
    <mergeCell ref="N2:N3"/>
    <mergeCell ref="O2:O3"/>
  </mergeCells>
  <printOptions horizontalCentered="1"/>
  <pageMargins left="3.937007874015748E-2" right="3.937007874015748E-2" top="0.74803149606299213" bottom="0.74803149606299213" header="0" footer="0"/>
  <pageSetup paperSize="8" scale="85" fitToHeight="0" orientation="landscape" r:id="rId1"/>
  <headerFooter alignWithMargins="0"/>
  <ignoredErrors>
    <ignoredError sqref="J47:R47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 xsi:nil="true"/>
    <Statoconsenso xmlns="b8e9ecd3-49dc-4355-a3de-944263e3bf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A8CE69D-1ECC-43E6-B5D8-C6211171F785}">
  <ds:schemaRefs>
    <ds:schemaRef ds:uri="http://schemas.microsoft.com/office/2006/metadata/properties"/>
    <ds:schemaRef ds:uri="http://schemas.microsoft.com/office/infopath/2007/PartnerControls"/>
    <ds:schemaRef ds:uri="b8e9ecd3-49dc-4355-a3de-944263e3bf65"/>
    <ds:schemaRef ds:uri="3b0d13af-778a-4999-a53a-9a4892815d2e"/>
  </ds:schemaRefs>
</ds:datastoreItem>
</file>

<file path=customXml/itemProps2.xml><?xml version="1.0" encoding="utf-8"?>
<ds:datastoreItem xmlns:ds="http://schemas.openxmlformats.org/officeDocument/2006/customXml" ds:itemID="{12D1C1CF-635F-4150-9244-1AEB0C478D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6CAA9AB-5AC3-4E45-BC11-86DFB1DDAE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5</vt:i4>
      </vt:variant>
      <vt:variant>
        <vt:lpstr>Intervalli denominati</vt:lpstr>
      </vt:variant>
      <vt:variant>
        <vt:i4>9</vt:i4>
      </vt:variant>
    </vt:vector>
  </HeadingPairs>
  <TitlesOfParts>
    <vt:vector size="14" baseType="lpstr">
      <vt:lpstr>Tabella articolo 3</vt:lpstr>
      <vt:lpstr>Allegato A1_Elenco interventi</vt:lpstr>
      <vt:lpstr>Allegato A2_Anticipazioni</vt:lpstr>
      <vt:lpstr>Allegato B1_Piano fin. accordo</vt:lpstr>
      <vt:lpstr>Allegato B2_Piano fin inter</vt:lpstr>
      <vt:lpstr>'Allegato A1_Elenco interventi'!_FiltroDatabase</vt:lpstr>
      <vt:lpstr>'Allegato A1_Elenco interventi'!Area_stampa</vt:lpstr>
      <vt:lpstr>'Allegato A2_Anticipazioni'!Area_stampa</vt:lpstr>
      <vt:lpstr>'Allegato B1_Piano fin. accordo'!Area_stampa</vt:lpstr>
      <vt:lpstr>'Allegato B2_Piano fin inter'!Area_stampa</vt:lpstr>
      <vt:lpstr>'Tabella articolo 3'!Area_stampa</vt:lpstr>
      <vt:lpstr>'Allegato A1_Elenco interventi'!Titoli_stampa</vt:lpstr>
      <vt:lpstr>'Allegato A2_Anticipazioni'!Titoli_stampa</vt:lpstr>
      <vt:lpstr>'Allegato B2_Piano fin inter'!Titoli_stampa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nn</cp:lastModifiedBy>
  <cp:revision>11</cp:revision>
  <dcterms:created xsi:type="dcterms:W3CDTF">2024-03-06T16:00:35Z</dcterms:created>
  <dcterms:modified xsi:type="dcterms:W3CDTF">2026-09-30T16:46:10Z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097a60d-5525-435b-8989-8eb48ac0c8cd_Enabled">
    <vt:lpwstr>true</vt:lpwstr>
  </property>
  <property fmtid="{D5CDD505-2E9C-101B-9397-08002B2CF9AE}" pid="3" name="MSIP_Label_5097a60d-5525-435b-8989-8eb48ac0c8cd_SetDate">
    <vt:lpwstr>2024-07-29T11:46:57Z</vt:lpwstr>
  </property>
  <property fmtid="{D5CDD505-2E9C-101B-9397-08002B2CF9AE}" pid="4" name="MSIP_Label_5097a60d-5525-435b-8989-8eb48ac0c8cd_Method">
    <vt:lpwstr>Standard</vt:lpwstr>
  </property>
  <property fmtid="{D5CDD505-2E9C-101B-9397-08002B2CF9AE}" pid="5" name="MSIP_Label_5097a60d-5525-435b-8989-8eb48ac0c8cd_Name">
    <vt:lpwstr>defa4170-0d19-0005-0004-bc88714345d2</vt:lpwstr>
  </property>
  <property fmtid="{D5CDD505-2E9C-101B-9397-08002B2CF9AE}" pid="6" name="MSIP_Label_5097a60d-5525-435b-8989-8eb48ac0c8cd_SiteId">
    <vt:lpwstr>3e90938b-8b27-4762-b4e8-006a8127a119</vt:lpwstr>
  </property>
  <property fmtid="{D5CDD505-2E9C-101B-9397-08002B2CF9AE}" pid="7" name="MSIP_Label_5097a60d-5525-435b-8989-8eb48ac0c8cd_ActionId">
    <vt:lpwstr>a34cf436-2824-41d4-a815-fc80d690f6df</vt:lpwstr>
  </property>
  <property fmtid="{D5CDD505-2E9C-101B-9397-08002B2CF9AE}" pid="8" name="MSIP_Label_5097a60d-5525-435b-8989-8eb48ac0c8cd_ContentBits">
    <vt:lpwstr>0</vt:lpwstr>
  </property>
  <property fmtid="{D5CDD505-2E9C-101B-9397-08002B2CF9AE}" pid="9" name="ContentTypeId">
    <vt:lpwstr>0x010100E29FEADFC340DA40B2139D4BBB1A48D7</vt:lpwstr>
  </property>
</Properties>
</file>