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overnoit.sharepoint.com/sites/DPCOES-Documentale/Documenti condivisi/IS500AreeInterne/FSC2024/LineeGuida/2026/Definitivi/"/>
    </mc:Choice>
  </mc:AlternateContent>
  <xr:revisionPtr revIDLastSave="714" documentId="8_{D099EEBF-C6DE-4EC3-B1DD-7AB9C790F8F7}" xr6:coauthVersionLast="47" xr6:coauthVersionMax="47" xr10:uidLastSave="{BF15648D-08A3-49AA-BCFC-6BF3A90D15F3}"/>
  <bookViews>
    <workbookView xWindow="38280" yWindow="-120" windowWidth="38640" windowHeight="21120" tabRatio="652" activeTab="1" xr2:uid="{EE02EF77-0CAB-429E-AEDB-28D4DEEB03F1}"/>
  </bookViews>
  <sheets>
    <sheet name="Istruzioni" sheetId="8" r:id="rId1"/>
    <sheet name="Dati Generali" sheetId="4" r:id="rId2"/>
    <sheet name="Rendicontazione a costi reali" sheetId="1" r:id="rId3"/>
    <sheet name="Rendicontazione a costi semplif" sheetId="5" r:id="rId4"/>
    <sheet name="1 TS Apr 2025 (duplica)" sheetId="3" r:id="rId5"/>
    <sheet name="Rimborso Spese ACI" sheetId="12" r:id="rId6"/>
    <sheet name="Dati" sheetId="11" state="hidden" r:id="rId7"/>
    <sheet name="Somme" sheetId="2" state="hidden"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8" l="1"/>
  <c r="J8" i="12"/>
  <c r="J9" i="12"/>
  <c r="J10" i="12"/>
  <c r="J11" i="12"/>
  <c r="J12" i="12"/>
  <c r="J13" i="12"/>
  <c r="J14" i="12"/>
  <c r="J15" i="12"/>
  <c r="J16" i="12"/>
  <c r="J17" i="12"/>
  <c r="J18" i="12"/>
  <c r="J19" i="12"/>
  <c r="J20" i="12"/>
  <c r="J21" i="12"/>
  <c r="J22" i="12"/>
  <c r="J23" i="12"/>
  <c r="J24" i="12"/>
  <c r="J7" i="12"/>
  <c r="C3" i="12"/>
  <c r="H25" i="12"/>
  <c r="L4" i="5"/>
  <c r="B2" i="2" s="1"/>
  <c r="A1" i="5" s="1"/>
  <c r="H4" i="1"/>
  <c r="L103" i="5"/>
  <c r="L102" i="5"/>
  <c r="L101" i="5"/>
  <c r="L100" i="5"/>
  <c r="L99" i="5"/>
  <c r="L98" i="5"/>
  <c r="L97" i="5"/>
  <c r="L96" i="5"/>
  <c r="L95" i="5"/>
  <c r="L94" i="5"/>
  <c r="L93" i="5"/>
  <c r="L92" i="5"/>
  <c r="L91" i="5"/>
  <c r="L90" i="5"/>
  <c r="L89" i="5"/>
  <c r="L88" i="5"/>
  <c r="L87" i="5"/>
  <c r="L86" i="5"/>
  <c r="L85" i="5"/>
  <c r="L84" i="5"/>
  <c r="L83" i="5"/>
  <c r="L82" i="5"/>
  <c r="L81" i="5"/>
  <c r="L80" i="5"/>
  <c r="L79" i="5"/>
  <c r="L78" i="5"/>
  <c r="L77" i="5"/>
  <c r="L76" i="5"/>
  <c r="L75" i="5"/>
  <c r="L74" i="5"/>
  <c r="L73" i="5"/>
  <c r="L72" i="5"/>
  <c r="L71" i="5"/>
  <c r="L70" i="5"/>
  <c r="L69" i="5"/>
  <c r="L68" i="5"/>
  <c r="L67" i="5"/>
  <c r="L66" i="5"/>
  <c r="L65" i="5"/>
  <c r="L64" i="5"/>
  <c r="L63" i="5"/>
  <c r="L62" i="5"/>
  <c r="L61" i="5"/>
  <c r="L60" i="5"/>
  <c r="L59" i="5"/>
  <c r="L58" i="5"/>
  <c r="L57" i="5"/>
  <c r="L56" i="5"/>
  <c r="L55" i="5"/>
  <c r="L54" i="5"/>
  <c r="L53" i="5"/>
  <c r="L52" i="5"/>
  <c r="L51" i="5"/>
  <c r="L50" i="5"/>
  <c r="L49" i="5"/>
  <c r="L48" i="5"/>
  <c r="L47" i="5"/>
  <c r="L46" i="5"/>
  <c r="L45" i="5"/>
  <c r="L44" i="5"/>
  <c r="L43" i="5"/>
  <c r="L42" i="5"/>
  <c r="L41" i="5"/>
  <c r="L40" i="5"/>
  <c r="L39" i="5"/>
  <c r="L38" i="5"/>
  <c r="L37" i="5"/>
  <c r="L36" i="5"/>
  <c r="L35" i="5"/>
  <c r="L34" i="5"/>
  <c r="L33" i="5"/>
  <c r="L32" i="5"/>
  <c r="L31" i="5"/>
  <c r="L30" i="5"/>
  <c r="L29" i="5"/>
  <c r="L28" i="5"/>
  <c r="L27" i="5"/>
  <c r="L26" i="5"/>
  <c r="L25" i="5"/>
  <c r="L24" i="5"/>
  <c r="L23" i="5"/>
  <c r="L22" i="5"/>
  <c r="L21" i="5"/>
  <c r="L20" i="5"/>
  <c r="L19" i="5"/>
  <c r="L18" i="5"/>
  <c r="L17" i="5"/>
  <c r="L16" i="5"/>
  <c r="L15" i="5"/>
  <c r="L14" i="5"/>
  <c r="L13" i="5"/>
  <c r="L12" i="5"/>
  <c r="L11" i="5"/>
  <c r="L10" i="5"/>
  <c r="L9" i="5"/>
  <c r="L8" i="5"/>
  <c r="L7" i="5"/>
  <c r="L6" i="5"/>
  <c r="L5" i="5"/>
  <c r="I38" i="3"/>
  <c r="B5"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36" i="3" s="1"/>
  <c r="I7" i="3"/>
  <c r="I6" i="3"/>
  <c r="B6" i="3"/>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I5" i="3"/>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F4" i="1"/>
  <c r="J25" i="12" l="1"/>
  <c r="B6" i="4"/>
  <c r="B4" i="2"/>
  <c r="B1" i="2"/>
  <c r="A1" i="12" l="1"/>
  <c r="B7" i="4"/>
  <c r="B3" i="2"/>
  <c r="A1" i="1"/>
  <c r="B5" i="4"/>
  <c r="B5" i="2"/>
  <c r="B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tc={79FB7FB1-9523-4F34-9EDF-A1C27C68C7E3}</author>
  </authors>
  <commentList>
    <comment ref="F3" authorId="0" shapeId="0" xr:uid="{79FB7FB1-9523-4F34-9EDF-A1C27C68C7E3}">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Quota parte dell’importo che è da attribuire al presente rendiconto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tc={2114AE85-2B68-4F90-9A5A-5441FA71386E}</author>
    <author>tc={857D1967-E4E7-42CF-A722-02C3817A50A3}</author>
    <author>tc={F7B04397-FBE6-46E4-ABB8-B85C26CFFD2D}</author>
    <author>tc={7181CEEC-A6D0-440A-84E2-B03BFF4E4EB1}</author>
    <author>tc={DF83F0CE-11B1-4323-B0DD-D21F71C53D91}</author>
  </authors>
  <commentList>
    <comment ref="A3" authorId="0" shapeId="0" xr:uid="{2114AE85-2B68-4F90-9A5A-5441FA71386E}">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Numerazione timesheet</t>
      </text>
    </comment>
    <comment ref="G3" authorId="1" shapeId="0" xr:uid="{857D1967-E4E7-42CF-A722-02C3817A50A3}">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Tabella UCS di riferimento (senza costi di gestione)
</t>
      </text>
    </comment>
    <comment ref="I3" authorId="2" shapeId="0" xr:uid="{F7B04397-FBE6-46E4-ABB8-B85C26CFFD2D}">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Immettere valori senza costi di gestione (SP)</t>
      </text>
    </comment>
    <comment ref="J3" authorId="3" shapeId="0" xr:uid="{7181CEEC-A6D0-440A-84E2-B03BFF4E4EB1}">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Costi di Gestione (Spese Generali 15%)</t>
      </text>
    </comment>
    <comment ref="K3" authorId="4" shapeId="0" xr:uid="{DF83F0CE-11B1-4323-B0DD-D21F71C53D91}">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Vedi TimeSheet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tc={506CFCB9-3FD1-4375-BFF9-05E90BA31E0A}</author>
  </authors>
  <commentList>
    <comment ref="G6" authorId="0" shapeId="0" xr:uid="{506CFCB9-3FD1-4375-BFF9-05E90BA31E0A}">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Google Maps o similari</t>
      </text>
    </comment>
  </commentList>
</comments>
</file>

<file path=xl/sharedStrings.xml><?xml version="1.0" encoding="utf-8"?>
<sst xmlns="http://schemas.openxmlformats.org/spreadsheetml/2006/main" count="109" uniqueCount="101">
  <si>
    <t>Rendicontazione a costi reali ETS</t>
  </si>
  <si>
    <t>N</t>
  </si>
  <si>
    <t>Decrizione</t>
  </si>
  <si>
    <t>N. fattura/scontrino</t>
  </si>
  <si>
    <t>Data fattura/scontrino</t>
  </si>
  <si>
    <t>Aliquota IVA</t>
  </si>
  <si>
    <t>Importo (lordo)</t>
  </si>
  <si>
    <t>Importo di rilevanza (lordo)</t>
  </si>
  <si>
    <t>IVA</t>
  </si>
  <si>
    <t>Qualifica</t>
  </si>
  <si>
    <t>Cognome e nome</t>
  </si>
  <si>
    <t>Codice fiscale</t>
  </si>
  <si>
    <t>Livello</t>
  </si>
  <si>
    <t>UCS</t>
  </si>
  <si>
    <t>Ore erogate</t>
  </si>
  <si>
    <t>Totale</t>
  </si>
  <si>
    <t>OSS</t>
  </si>
  <si>
    <t>Tabella</t>
  </si>
  <si>
    <t>100/2025</t>
  </si>
  <si>
    <t>Rendicontazione a costi semplificati</t>
  </si>
  <si>
    <t>Totale rendiconto</t>
  </si>
  <si>
    <t>TIMESHEET MENSILE</t>
  </si>
  <si>
    <t>Cognome e nome:</t>
  </si>
  <si>
    <t>Codice fiscale:</t>
  </si>
  <si>
    <t>DATA</t>
  </si>
  <si>
    <t>ORARIO DI INIZIO AM</t>
  </si>
  <si>
    <t>ORARIO DI FINE AM</t>
  </si>
  <si>
    <t>ORARIO DI INIZIO PM</t>
  </si>
  <si>
    <t>ORARIO DI FINE PM</t>
  </si>
  <si>
    <t>PAUSE DA DEDURRE</t>
  </si>
  <si>
    <t>DESCRIZIONE SERVIZIO</t>
  </si>
  <si>
    <t>ORE TOTALI</t>
  </si>
  <si>
    <t>ORE TOTALI (DECIMALI)</t>
  </si>
  <si>
    <t>Digita la data inizio</t>
  </si>
  <si>
    <t>Mario Rossi</t>
  </si>
  <si>
    <t>Soggetto Attuatore</t>
  </si>
  <si>
    <t>Ambito sociale …..</t>
  </si>
  <si>
    <t>CUP progetto</t>
  </si>
  <si>
    <t>XXXXXXXXXXXXXXX</t>
  </si>
  <si>
    <t>Rossi Mario</t>
  </si>
  <si>
    <t>RSSMRO67A12C342Z</t>
  </si>
  <si>
    <t>A2bis</t>
  </si>
  <si>
    <t>4S</t>
  </si>
  <si>
    <t>Periodo</t>
  </si>
  <si>
    <t>Rendicontazione a costi reali (lordo)</t>
  </si>
  <si>
    <t>Riferimento fattura:</t>
  </si>
  <si>
    <t>n.100 del 20/10/2025</t>
  </si>
  <si>
    <t>TOTALE:</t>
  </si>
  <si>
    <t>Imponibile</t>
  </si>
  <si>
    <t>Rendicontazione a costi reali:</t>
  </si>
  <si>
    <t>Rendicontazione a costi semplificati:</t>
  </si>
  <si>
    <t>La sottoscrizione del presente file da parte del Responsabile del progetto costituisce attestazione della regolare esecuzione delle attività svolte dall'ETS</t>
  </si>
  <si>
    <t>La sottoscrizione del presente file da parte del Legale Rappresentante dell'ETS costituisce attestazione della veridicità delle spese rendicontate ai sensi dell'art.47 del  DPR 445/2000</t>
  </si>
  <si>
    <t>1.      Dati Generali</t>
  </si>
  <si>
    <t>CCNL</t>
  </si>
  <si>
    <t>Enti Locali</t>
  </si>
  <si>
    <t>Sanitò</t>
  </si>
  <si>
    <t>UNEBA CSC 20101 Enti pubblici</t>
  </si>
  <si>
    <t>UNEBA CSC70706 Terziario</t>
  </si>
  <si>
    <t>4.      TS ….. (Timesheet duplicabile n-volte, per ciascun dipendente e per ciascun mese)</t>
  </si>
  <si>
    <t>CG</t>
  </si>
  <si>
    <t>Rendicontazione a costi semplificati personale (Rif. Nota metodologica che riporta le tabelle standard dei costi unitari riferiti ai costi del personale del  Dipartimento per le politiche sociali, del terzo settore e migratorie relative all’attuazione del PN Inclusione e lotta alla povertà 2021-2027)</t>
  </si>
  <si>
    <t>CIG</t>
  </si>
  <si>
    <t>YYYYYYYYYY</t>
  </si>
  <si>
    <t>Tariffa ACI (€/Km):</t>
  </si>
  <si>
    <t>Data</t>
  </si>
  <si>
    <t>Descrizione / Tratta</t>
  </si>
  <si>
    <t>Km Percorsi</t>
  </si>
  <si>
    <t>Tariffa ACI applicata</t>
  </si>
  <si>
    <t>Totale Rimborso</t>
  </si>
  <si>
    <t>TOTALE GENERALE</t>
  </si>
  <si>
    <t>https://costikm.aci.it/home</t>
  </si>
  <si>
    <t>Rimborsi chilometrici:</t>
  </si>
  <si>
    <t>Dipendente / Collaboratore</t>
  </si>
  <si>
    <t>Marca Veicolo</t>
  </si>
  <si>
    <t>Modello Veicolo</t>
  </si>
  <si>
    <t>Alimentazione</t>
  </si>
  <si>
    <t>5.      Rimborso Spese ACI (duplicabile, da utilizzare escluvimante per servizi domiciliari con uso del messo proprio dei dipoendenti)</t>
  </si>
  <si>
    <t>Il Legale Rappresentante ETS</t>
  </si>
  <si>
    <t>Il Responsabile del Progetto</t>
  </si>
  <si>
    <t>sottoscritto digitalmente</t>
  </si>
  <si>
    <t>Il file è costituito dai seguenti fogli di lavoro:</t>
  </si>
  <si>
    <t>Il presente file deve essere compilato dalla ETS con la registrazione dei vari costi di svolgimento del servizio svolto e che sono collegati alla fattura o nota di debito trasmessa al Soggetto Attuatore.</t>
  </si>
  <si>
    <t>2.      Rendicontazione a costi reali (analitica, basata sulla spesa effettivamente sostenuta e pagata, documentata in modo diretto per ciascuna voce di costo)</t>
  </si>
  <si>
    <t>3.      Rendicontazione a costi semplif (basata su tabelle analitiche di costi unitari)</t>
  </si>
  <si>
    <t>In Dati Generali andranno inseriti il Riferimento fattura a cui il file fa riferimento, il Soggetto Attuatore e il CUP del progetto. Nel medesimo foglio saranno automaticamente riportati i dati riassuntivi del rendiconto. Vanno compilate solo le celle sbloccate</t>
  </si>
  <si>
    <t>In Rendicontazione a costi reali andranno registrate le varie spese effettuate dall’ETS valorizzando i vari campi numerici. Andranno poi allegati in unico file zippato unitamente al presente file tutti i giustificativi di spesa rinominandoli con il numero di riferimento N della spesa registrata al fine di consentire un rapido controllo a campione.</t>
  </si>
  <si>
    <t>In Rendicontazione a costi semplif andranno registrati i costi semplificati del personale impiegato per l’erogazione dei servizi. Per il valore dell’UCS di ogni operatore si deve fare riferimento alle tabelle standard dei costi unitari riferiti ai costi del personale del Dipartimento per le politiche sociali, del terzo settore e migratorie, aggiornamento giugno 2025, oppure a tabelle analoghe emanate da Enti Territoriali di settore. Il valore delle ore lavorate mensili per ogni operatore dovrà essere determinato dal foglio Timesheet mensile (il foglio è duplicabile e dovrà essere numerato con il numero di riferimento N del foglio Rendicontazione a costi semplif).</t>
  </si>
  <si>
    <t>In maniera analoga potranno essere rendicontati i rimborsi chilometrici utilizzando le tabelle ACI</t>
  </si>
  <si>
    <t>ISTRUZIONI PER LA COMPILAZIONE</t>
  </si>
  <si>
    <t>Il TOTALE del foglio "Dati Generali" dovrà coincidere con l'importo della fattura o nota di debito trasmessa al Soggetto Attuatore</t>
  </si>
  <si>
    <t>Una volta compilato, il file non dovrà essere stampato, ma semplicemente sottoscritto da:</t>
  </si>
  <si>
    <t>- Legale Rappresentante dell'ETS (costituisce attestazione della veridicità delle spese rendicontate ai sensi dell'art.47 del  DPR 445/2000)</t>
  </si>
  <si>
    <t>- Responsabile del progetto del Soggetto Attuatore (costituisce attestazione della regolare esecuzione delle attività svolte dall'ETS)</t>
  </si>
  <si>
    <t>Acquisto farmaci per….</t>
  </si>
  <si>
    <t>25/2025</t>
  </si>
  <si>
    <t>DPI - Guanti in lattice n.100</t>
  </si>
  <si>
    <t>Benzina</t>
  </si>
  <si>
    <t>Toyota</t>
  </si>
  <si>
    <t>Yaris</t>
  </si>
  <si>
    <t>Via Fiume, 23 Magliano de' Marsi AQ - Via Roma, 21 Massa D'Albe 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</si>
</sst>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F800]dddd\,\ mmmm\ dd\,\ yyyy"/>
    <numFmt numFmtId="165" formatCode="h:mm;@"/>
    <numFmt numFmtId="166" formatCode="[hh]:mm"/>
    <numFmt numFmtId="167" formatCode="_-* #,##0.00\ [$€-410]_-;\-* #,##0.00\ [$€-410]_-;_-* &quot;-&quot;??\ [$€-410]_-;_-@_-"/>
    <numFmt numFmtId="168" formatCode="#,##0.00\ \€"/>
    <numFmt numFmtId="169" formatCode="yyyy\-mm\-dd"/>
  </numFmts>
  <fonts count="34"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b/>
      <sz val="14"/>
      <color theme="1"/>
      <name val="Aptos Narrow"/>
      <family val="2"/>
      <scheme val="minor"/>
    </font>
    <font>
      <b/>
      <sz val="16"/>
      <color theme="1"/>
      <name val="Aptos Narrow"/>
      <family val="2"/>
      <scheme val="minor"/>
    </font>
    <font>
      <sz val="12"/>
      <color theme="1"/>
      <name val="Aptos Narrow"/>
      <family val="2"/>
      <scheme val="minor"/>
    </font>
    <font>
      <b/>
      <sz val="16"/>
      <color theme="0" tint="-0.34998626667073579"/>
      <name val="Century Gothic"/>
      <family val="1"/>
    </font>
    <font>
      <b/>
      <sz val="22"/>
      <color theme="3"/>
      <name val="Century Gothic"/>
      <family val="1"/>
    </font>
    <font>
      <sz val="22"/>
      <color theme="1"/>
      <name val="Century Gothic"/>
      <family val="1"/>
    </font>
    <font>
      <sz val="22"/>
      <color theme="1"/>
      <name val="Arial"/>
      <family val="2"/>
    </font>
    <font>
      <sz val="11"/>
      <name val="Century Gothic"/>
      <family val="1"/>
    </font>
    <font>
      <sz val="11"/>
      <color rgb="FFFF0000"/>
      <name val="Century Gothic"/>
      <family val="1"/>
    </font>
    <font>
      <i/>
      <sz val="10"/>
      <color theme="4"/>
      <name val="Century Gothic"/>
      <family val="1"/>
    </font>
    <font>
      <sz val="12"/>
      <color theme="1"/>
      <name val="Century Gothic"/>
      <family val="1"/>
    </font>
    <font>
      <b/>
      <sz val="10"/>
      <color theme="0"/>
      <name val="Century Gothic"/>
      <family val="1"/>
    </font>
    <font>
      <sz val="9"/>
      <color theme="1"/>
      <name val="Century Gothic"/>
      <family val="1"/>
    </font>
    <font>
      <b/>
      <sz val="9"/>
      <color theme="4" tint="-0.499984740745262"/>
      <name val="Century Gothic"/>
      <family val="1"/>
    </font>
    <font>
      <sz val="9"/>
      <color theme="4" tint="-0.499984740745262"/>
      <name val="Century Gothic"/>
      <family val="1"/>
    </font>
    <font>
      <sz val="14"/>
      <color theme="1"/>
      <name val="Aptos Narrow"/>
      <family val="2"/>
      <scheme val="minor"/>
    </font>
    <font>
      <sz val="11"/>
      <color rgb="FFFF0000"/>
      <name val="Aptos Narrow"/>
      <family val="2"/>
      <scheme val="minor"/>
    </font>
    <font>
      <b/>
      <sz val="10"/>
      <color theme="1"/>
      <name val="Aptos Narrow"/>
      <family val="2"/>
      <scheme val="minor"/>
    </font>
    <font>
      <sz val="11"/>
      <color theme="0"/>
      <name val="Aptos Narrow"/>
      <family val="2"/>
      <scheme val="minor"/>
    </font>
    <font>
      <b/>
      <sz val="11"/>
      <name val="Calibri"/>
    </font>
    <font>
      <sz val="11"/>
      <name val="Calibri"/>
    </font>
    <font>
      <b/>
      <sz val="11"/>
      <color rgb="FFFFFFFF"/>
      <name val="Calibri"/>
    </font>
    <font>
      <u/>
      <sz val="11"/>
      <color theme="10"/>
      <name val="Aptos Narrow"/>
      <family val="2"/>
      <scheme val="minor"/>
    </font>
    <font>
      <b/>
      <sz val="11"/>
      <color rgb="FFFFFFFF"/>
      <name val="Calibri"/>
      <family val="2"/>
    </font>
    <font>
      <sz val="11"/>
      <name val="Aptos Narrow"/>
      <family val="2"/>
      <scheme val="minor"/>
    </font>
    <font>
      <b/>
      <sz val="16"/>
      <name val="Aptos Narrow"/>
      <family val="2"/>
      <scheme val="minor"/>
    </font>
    <font>
      <b/>
      <u/>
      <sz val="12"/>
      <color theme="3" tint="0.249977111117893"/>
      <name val="Aptos Narrow"/>
      <family val="2"/>
      <scheme val="minor"/>
    </font>
    <font>
      <sz val="11"/>
      <name val="Calibri"/>
      <family val="2"/>
    </font>
    <font>
      <sz val="9"/>
      <color indexed="81"/>
      <name val="Tahoma"/>
      <family val="2"/>
    </font>
    <font>
      <sz val="12"/>
      <color theme="1"/>
      <name val="Aptos"/>
      <family val="2"/>
    </font>
  </fonts>
  <fills count="7">
    <fill>
      <patternFill patternType="none"/>
    </fill>
    <fill>
      <patternFill patternType="gray125"/>
    </fill>
    <fill>
      <patternFill patternType="solid">
        <fgColor theme="0"/>
        <bgColor indexed="64"/>
      </patternFill>
    </fill>
    <fill>
      <patternFill patternType="solid">
        <fgColor rgb="FF1F497D"/>
        <bgColor rgb="FF1F497D"/>
      </patternFill>
    </fill>
    <fill>
      <patternFill patternType="solid">
        <fgColor rgb="FFDCE6F1"/>
        <bgColor rgb="FFDCE6F1"/>
      </patternFill>
    </fill>
    <fill>
      <patternFill patternType="solid">
        <fgColor theme="2" tint="-9.9978637043366805E-2"/>
        <bgColor indexed="64"/>
      </patternFill>
    </fill>
    <fill>
      <patternFill patternType="solid">
        <fgColor them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theme="0" tint="-0.249977111117893"/>
      </bottom>
      <diagonal/>
    </border>
    <border>
      <left/>
      <right/>
      <top/>
      <bottom style="thin">
        <color indexed="64"/>
      </bottom>
      <diagonal/>
    </border>
    <border>
      <left/>
      <right style="medium">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medium">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medium">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medium">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medium">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BFBFBF"/>
      </left>
      <right style="thin">
        <color rgb="FFBFBFBF"/>
      </right>
      <top style="thin">
        <color rgb="FFBFBFBF"/>
      </top>
      <bottom style="thin">
        <color rgb="FFBFBFBF"/>
      </bottom>
      <diagonal/>
    </border>
    <border>
      <left/>
      <right/>
      <top style="thin">
        <color rgb="FFBFBFBF"/>
      </top>
      <bottom style="double">
        <color rgb="FF000000"/>
      </bottom>
      <diagonal/>
    </border>
  </borders>
  <cellStyleXfs count="4">
    <xf numFmtId="0" fontId="0" fillId="0" borderId="0"/>
    <xf numFmtId="9" fontId="1" fillId="0" borderId="0" applyFont="0" applyFill="0" applyBorder="0" applyAlignment="0" applyProtection="0"/>
    <xf numFmtId="0" fontId="6" fillId="0" borderId="0"/>
    <xf numFmtId="0" fontId="26" fillId="0" borderId="0" applyNumberFormat="0" applyFill="0" applyBorder="0" applyAlignment="0" applyProtection="0"/>
  </cellStyleXfs>
  <cellXfs count="110">
    <xf numFmtId="0" fontId="0" fillId="0" borderId="0" xfId="0"/>
    <xf numFmtId="4" fontId="0" fillId="0" borderId="0" xfId="0" applyNumberFormat="1"/>
    <xf numFmtId="0" fontId="0" fillId="2" borderId="0" xfId="0" applyFill="1"/>
    <xf numFmtId="0" fontId="7" fillId="2" borderId="0" xfId="2" applyFont="1" applyFill="1" applyAlignment="1">
      <alignment vertical="center"/>
    </xf>
    <xf numFmtId="0" fontId="8" fillId="2" borderId="0" xfId="2" applyFont="1" applyFill="1" applyAlignment="1">
      <alignment vertical="center"/>
    </xf>
    <xf numFmtId="0" fontId="9" fillId="2" borderId="0" xfId="2" applyFont="1" applyFill="1" applyAlignment="1">
      <alignment vertical="center"/>
    </xf>
    <xf numFmtId="0" fontId="10" fillId="0" borderId="0" xfId="2" applyFont="1" applyAlignment="1">
      <alignment vertical="center"/>
    </xf>
    <xf numFmtId="0" fontId="11" fillId="2" borderId="0" xfId="2" applyFont="1" applyFill="1" applyAlignment="1">
      <alignment horizontal="right"/>
    </xf>
    <xf numFmtId="0" fontId="6" fillId="0" borderId="0" xfId="2"/>
    <xf numFmtId="0" fontId="6" fillId="2" borderId="0" xfId="2" applyFill="1"/>
    <xf numFmtId="0" fontId="13" fillId="2" borderId="0" xfId="2" applyFont="1" applyFill="1" applyAlignment="1">
      <alignment horizontal="left" vertical="center" indent="1"/>
    </xf>
    <xf numFmtId="0" fontId="14" fillId="2" borderId="0" xfId="2" applyFont="1" applyFill="1" applyAlignment="1">
      <alignment vertical="center"/>
    </xf>
    <xf numFmtId="0" fontId="14" fillId="2" borderId="0" xfId="2" applyFont="1" applyFill="1" applyAlignment="1">
      <alignment horizontal="center" vertical="center"/>
    </xf>
    <xf numFmtId="0" fontId="6" fillId="0" borderId="0" xfId="2" applyAlignment="1">
      <alignment vertical="center"/>
    </xf>
    <xf numFmtId="0" fontId="15" fillId="0" borderId="4" xfId="2" applyFont="1" applyBorder="1" applyAlignment="1">
      <alignment horizontal="center" vertical="center" wrapText="1"/>
    </xf>
    <xf numFmtId="0" fontId="15" fillId="0" borderId="5" xfId="2" applyFont="1" applyBorder="1" applyAlignment="1">
      <alignment horizontal="center" vertical="center" wrapText="1"/>
    </xf>
    <xf numFmtId="0" fontId="15" fillId="0" borderId="6" xfId="2" applyFont="1" applyBorder="1" applyAlignment="1">
      <alignment horizontal="center" vertical="center" wrapText="1"/>
    </xf>
    <xf numFmtId="0" fontId="15" fillId="0" borderId="7" xfId="2" applyFont="1" applyBorder="1" applyAlignment="1">
      <alignment horizontal="center" vertical="center" wrapText="1"/>
    </xf>
    <xf numFmtId="0" fontId="15" fillId="0" borderId="8" xfId="2" applyFont="1" applyBorder="1" applyAlignment="1">
      <alignment horizontal="center" vertical="center" wrapText="1"/>
    </xf>
    <xf numFmtId="0" fontId="6" fillId="0" borderId="0" xfId="2" applyAlignment="1">
      <alignment horizontal="center" vertical="center" wrapText="1"/>
    </xf>
    <xf numFmtId="165" fontId="16" fillId="0" borderId="10" xfId="2" applyNumberFormat="1" applyFont="1" applyBorder="1" applyAlignment="1">
      <alignment horizontal="center" vertical="center"/>
    </xf>
    <xf numFmtId="165" fontId="16" fillId="0" borderId="11" xfId="2" applyNumberFormat="1" applyFont="1" applyBorder="1" applyAlignment="1">
      <alignment horizontal="center" vertical="center"/>
    </xf>
    <xf numFmtId="0" fontId="16" fillId="0" borderId="12" xfId="2" applyFont="1" applyBorder="1" applyAlignment="1">
      <alignment horizontal="center" vertical="center"/>
    </xf>
    <xf numFmtId="165" fontId="17" fillId="0" borderId="13" xfId="2" applyNumberFormat="1" applyFont="1" applyBorder="1" applyAlignment="1">
      <alignment horizontal="center" vertical="center"/>
    </xf>
    <xf numFmtId="164" fontId="18" fillId="0" borderId="9" xfId="2" applyNumberFormat="1" applyFont="1" applyBorder="1" applyAlignment="1">
      <alignment horizontal="left" vertical="center"/>
    </xf>
    <xf numFmtId="0" fontId="16" fillId="0" borderId="10" xfId="2" applyFont="1" applyBorder="1" applyAlignment="1">
      <alignment horizontal="center" vertical="center"/>
    </xf>
    <xf numFmtId="164" fontId="18" fillId="0" borderId="14" xfId="2" applyNumberFormat="1" applyFont="1" applyBorder="1" applyAlignment="1">
      <alignment horizontal="left" vertical="center"/>
    </xf>
    <xf numFmtId="165" fontId="16" fillId="0" borderId="15" xfId="2" applyNumberFormat="1" applyFont="1" applyBorder="1" applyAlignment="1">
      <alignment horizontal="center" vertical="center"/>
    </xf>
    <xf numFmtId="165" fontId="16" fillId="0" borderId="16" xfId="2" applyNumberFormat="1" applyFont="1" applyBorder="1" applyAlignment="1">
      <alignment horizontal="center" vertical="center"/>
    </xf>
    <xf numFmtId="0" fontId="16" fillId="0" borderId="15" xfId="2" applyFont="1" applyBorder="1" applyAlignment="1">
      <alignment horizontal="center" vertical="center"/>
    </xf>
    <xf numFmtId="0" fontId="16" fillId="0" borderId="17" xfId="2" applyFont="1" applyBorder="1" applyAlignment="1">
      <alignment horizontal="center" vertical="center"/>
    </xf>
    <xf numFmtId="164" fontId="18" fillId="0" borderId="4" xfId="2" applyNumberFormat="1" applyFont="1" applyBorder="1" applyAlignment="1">
      <alignment horizontal="left" vertical="center"/>
    </xf>
    <xf numFmtId="165" fontId="16" fillId="0" borderId="5" xfId="2" applyNumberFormat="1" applyFont="1" applyBorder="1" applyAlignment="1">
      <alignment horizontal="center" vertical="center"/>
    </xf>
    <xf numFmtId="165" fontId="16" fillId="0" borderId="6" xfId="2" applyNumberFormat="1" applyFont="1" applyBorder="1" applyAlignment="1">
      <alignment horizontal="center" vertical="center"/>
    </xf>
    <xf numFmtId="0" fontId="16" fillId="0" borderId="5" xfId="2" applyFont="1" applyBorder="1" applyAlignment="1">
      <alignment horizontal="center" vertical="center"/>
    </xf>
    <xf numFmtId="0" fontId="16" fillId="0" borderId="7" xfId="2" applyFont="1" applyBorder="1" applyAlignment="1">
      <alignment horizontal="center" vertical="center"/>
    </xf>
    <xf numFmtId="0" fontId="17" fillId="0" borderId="18" xfId="2" applyFont="1" applyBorder="1" applyAlignment="1">
      <alignment horizontal="right" vertical="center" indent="1"/>
    </xf>
    <xf numFmtId="0" fontId="6" fillId="0" borderId="18" xfId="2" applyBorder="1"/>
    <xf numFmtId="0" fontId="17" fillId="0" borderId="18" xfId="2" applyFont="1" applyBorder="1" applyAlignment="1">
      <alignment horizontal="center" vertical="center"/>
    </xf>
    <xf numFmtId="0" fontId="17" fillId="0" borderId="19" xfId="2" applyFont="1" applyBorder="1" applyAlignment="1">
      <alignment horizontal="center" vertical="center"/>
    </xf>
    <xf numFmtId="0" fontId="3" fillId="2" borderId="20" xfId="2" applyFont="1" applyFill="1" applyBorder="1" applyAlignment="1">
      <alignment horizontal="center"/>
    </xf>
    <xf numFmtId="2" fontId="3" fillId="2" borderId="21" xfId="2" applyNumberFormat="1" applyFont="1" applyFill="1" applyBorder="1" applyAlignment="1">
      <alignment horizontal="center"/>
    </xf>
    <xf numFmtId="0" fontId="6" fillId="0" borderId="0" xfId="2" applyAlignment="1">
      <alignment horizontal="center"/>
    </xf>
    <xf numFmtId="4" fontId="0" fillId="2" borderId="1" xfId="0" applyNumberFormat="1" applyFill="1" applyBorder="1" applyProtection="1">
      <protection locked="0"/>
    </xf>
    <xf numFmtId="0" fontId="0" fillId="2" borderId="1" xfId="0" applyFill="1" applyBorder="1" applyProtection="1">
      <protection locked="0"/>
    </xf>
    <xf numFmtId="0" fontId="0" fillId="2" borderId="0" xfId="0" applyFill="1" applyProtection="1">
      <protection locked="0"/>
    </xf>
    <xf numFmtId="0" fontId="0" fillId="2" borderId="1" xfId="0" applyFill="1" applyBorder="1" applyAlignment="1" applyProtection="1">
      <alignment horizontal="center"/>
      <protection locked="0"/>
    </xf>
    <xf numFmtId="49" fontId="0" fillId="2" borderId="1" xfId="0" applyNumberFormat="1" applyFill="1" applyBorder="1" applyAlignment="1" applyProtection="1">
      <alignment horizontal="center"/>
      <protection locked="0"/>
    </xf>
    <xf numFmtId="14" fontId="0" fillId="2" borderId="1" xfId="0" applyNumberFormat="1" applyFill="1" applyBorder="1" applyAlignment="1" applyProtection="1">
      <alignment horizontal="center"/>
      <protection locked="0"/>
    </xf>
    <xf numFmtId="9" fontId="0" fillId="2" borderId="1" xfId="1" applyFont="1" applyFill="1" applyBorder="1" applyAlignment="1" applyProtection="1">
      <alignment horizontal="center"/>
      <protection locked="0"/>
    </xf>
    <xf numFmtId="0" fontId="0" fillId="2" borderId="0" xfId="0" applyFill="1" applyAlignment="1" applyProtection="1">
      <alignment horizontal="center"/>
      <protection locked="0"/>
    </xf>
    <xf numFmtId="49" fontId="0" fillId="2" borderId="0" xfId="0" applyNumberFormat="1" applyFill="1" applyAlignment="1" applyProtection="1">
      <alignment horizontal="center"/>
      <protection locked="0"/>
    </xf>
    <xf numFmtId="14" fontId="0" fillId="2" borderId="0" xfId="0" applyNumberFormat="1" applyFill="1" applyAlignment="1" applyProtection="1">
      <alignment horizontal="center"/>
      <protection locked="0"/>
    </xf>
    <xf numFmtId="4" fontId="0" fillId="2" borderId="0" xfId="0" applyNumberFormat="1" applyFill="1" applyProtection="1">
      <protection locked="0"/>
    </xf>
    <xf numFmtId="9" fontId="0" fillId="2" borderId="0" xfId="1" applyFont="1" applyFill="1" applyAlignment="1" applyProtection="1">
      <alignment horizontal="center"/>
      <protection locked="0"/>
    </xf>
    <xf numFmtId="4" fontId="0" fillId="2" borderId="1" xfId="0" applyNumberFormat="1" applyFill="1" applyBorder="1"/>
    <xf numFmtId="0" fontId="0" fillId="2" borderId="1" xfId="0" applyFill="1" applyBorder="1" applyAlignment="1">
      <alignment horizontal="center"/>
    </xf>
    <xf numFmtId="49" fontId="0" fillId="2" borderId="1" xfId="0" applyNumberFormat="1" applyFill="1" applyBorder="1" applyAlignment="1">
      <alignment horizontal="center"/>
    </xf>
    <xf numFmtId="14" fontId="0" fillId="2" borderId="1" xfId="0" applyNumberFormat="1" applyFill="1" applyBorder="1" applyAlignment="1">
      <alignment horizontal="center"/>
    </xf>
    <xf numFmtId="4" fontId="0" fillId="2" borderId="1" xfId="0" applyNumberFormat="1" applyFill="1" applyBorder="1" applyAlignment="1">
      <alignment horizontal="center"/>
    </xf>
    <xf numFmtId="9" fontId="0" fillId="2" borderId="1" xfId="1" applyFont="1" applyFill="1" applyBorder="1" applyAlignment="1" applyProtection="1">
      <alignment horizontal="center"/>
    </xf>
    <xf numFmtId="14" fontId="12" fillId="2" borderId="0" xfId="2" applyNumberFormat="1" applyFont="1" applyFill="1" applyAlignment="1">
      <alignment horizontal="right"/>
    </xf>
    <xf numFmtId="17" fontId="0" fillId="2" borderId="1" xfId="0" applyNumberFormat="1" applyFill="1" applyBorder="1" applyAlignment="1" applyProtection="1">
      <alignment horizontal="center"/>
      <protection locked="0"/>
    </xf>
    <xf numFmtId="166" fontId="17" fillId="0" borderId="13" xfId="2" applyNumberFormat="1" applyFont="1" applyBorder="1" applyAlignment="1">
      <alignment horizontal="center" vertical="center"/>
    </xf>
    <xf numFmtId="0" fontId="5" fillId="2" borderId="0" xfId="0" applyFont="1" applyFill="1"/>
    <xf numFmtId="0" fontId="20" fillId="0" borderId="0" xfId="0" applyFont="1"/>
    <xf numFmtId="0" fontId="2" fillId="2" borderId="1" xfId="0" applyFont="1" applyFill="1" applyBorder="1" applyAlignment="1">
      <alignment horizontal="center"/>
    </xf>
    <xf numFmtId="4" fontId="2" fillId="2" borderId="1" xfId="0" applyNumberFormat="1" applyFont="1" applyFill="1" applyBorder="1" applyAlignment="1">
      <alignment horizontal="center"/>
    </xf>
    <xf numFmtId="0" fontId="0" fillId="2" borderId="1" xfId="0" applyFill="1" applyBorder="1" applyAlignment="1" applyProtection="1">
      <alignment horizontal="center"/>
      <protection locked="0"/>
      <extLst>
        <ext xmlns:xfpb="http://schemas.microsoft.com/office/spreadsheetml/2022/featurepropertybag" uri="{C7286773-470A-42A8-94C5-96B5CB345126}">
          <xfpb:xfComplement i="0"/>
        </ext>
      </extLst>
    </xf>
    <xf numFmtId="4" fontId="0" fillId="2" borderId="0" xfId="0" applyNumberFormat="1" applyFill="1" applyAlignment="1" applyProtection="1">
      <alignment horizontal="center"/>
      <protection locked="0"/>
    </xf>
    <xf numFmtId="0" fontId="23" fillId="0" borderId="0" xfId="0" applyFont="1"/>
    <xf numFmtId="168" fontId="24" fillId="0" borderId="0" xfId="0" applyNumberFormat="1" applyFont="1" applyAlignment="1">
      <alignment horizontal="left" vertical="center"/>
    </xf>
    <xf numFmtId="0" fontId="25" fillId="3" borderId="22" xfId="0" applyFont="1" applyFill="1" applyBorder="1" applyAlignment="1">
      <alignment horizontal="center" vertical="center"/>
    </xf>
    <xf numFmtId="169" fontId="24" fillId="0" borderId="22" xfId="0" applyNumberFormat="1" applyFont="1" applyBorder="1" applyAlignment="1">
      <alignment horizontal="center" vertical="center"/>
    </xf>
    <xf numFmtId="0" fontId="24" fillId="0" borderId="22" xfId="0" applyFont="1" applyBorder="1" applyAlignment="1">
      <alignment horizontal="left" vertical="center"/>
    </xf>
    <xf numFmtId="3" fontId="24" fillId="0" borderId="22" xfId="0" applyNumberFormat="1" applyFont="1" applyBorder="1" applyAlignment="1">
      <alignment horizontal="right" vertical="center"/>
    </xf>
    <xf numFmtId="168" fontId="24" fillId="0" borderId="22" xfId="0" applyNumberFormat="1" applyFont="1" applyBorder="1" applyAlignment="1">
      <alignment horizontal="right" vertical="center"/>
    </xf>
    <xf numFmtId="0" fontId="0" fillId="4" borderId="23" xfId="0" applyFill="1" applyBorder="1"/>
    <xf numFmtId="0" fontId="23" fillId="4" borderId="23" xfId="0" applyFont="1" applyFill="1" applyBorder="1" applyAlignment="1">
      <alignment horizontal="right" vertical="center"/>
    </xf>
    <xf numFmtId="3" fontId="23" fillId="4" borderId="23" xfId="0" applyNumberFormat="1" applyFont="1" applyFill="1" applyBorder="1" applyAlignment="1">
      <alignment horizontal="right" vertical="center"/>
    </xf>
    <xf numFmtId="168" fontId="23" fillId="4" borderId="23" xfId="0" applyNumberFormat="1" applyFont="1" applyFill="1" applyBorder="1" applyAlignment="1">
      <alignment horizontal="right" vertical="center"/>
    </xf>
    <xf numFmtId="0" fontId="26" fillId="0" borderId="0" xfId="3"/>
    <xf numFmtId="0" fontId="22" fillId="0" borderId="0" xfId="0" applyFont="1"/>
    <xf numFmtId="1" fontId="24" fillId="0" borderId="22" xfId="0" applyNumberFormat="1" applyFont="1" applyBorder="1" applyAlignment="1">
      <alignment horizontal="center" vertical="center"/>
    </xf>
    <xf numFmtId="14" fontId="24" fillId="0" borderId="22" xfId="0" applyNumberFormat="1" applyFont="1" applyBorder="1" applyAlignment="1">
      <alignment horizontal="center" vertical="center"/>
    </xf>
    <xf numFmtId="0" fontId="27" fillId="3" borderId="22" xfId="0" applyFont="1" applyFill="1" applyBorder="1" applyAlignment="1">
      <alignment horizontal="center" vertical="center"/>
    </xf>
    <xf numFmtId="0" fontId="28" fillId="0" borderId="0" xfId="0" applyFont="1"/>
    <xf numFmtId="0" fontId="2" fillId="2" borderId="1" xfId="0" applyFont="1" applyFill="1" applyBorder="1" applyAlignment="1">
      <alignment horizontal="center"/>
    </xf>
    <xf numFmtId="0" fontId="5" fillId="2" borderId="3" xfId="0" applyFont="1" applyFill="1" applyBorder="1" applyAlignment="1">
      <alignment horizontal="center"/>
    </xf>
    <xf numFmtId="0" fontId="21" fillId="2" borderId="1" xfId="0" applyFont="1" applyFill="1" applyBorder="1" applyAlignment="1">
      <alignment horizontal="center"/>
    </xf>
    <xf numFmtId="0" fontId="12" fillId="2" borderId="2" xfId="2" applyFont="1" applyFill="1" applyBorder="1" applyAlignment="1">
      <alignment horizontal="center"/>
    </xf>
    <xf numFmtId="0" fontId="12" fillId="2" borderId="3" xfId="2" applyFont="1" applyFill="1" applyBorder="1" applyAlignment="1">
      <alignment horizontal="center"/>
    </xf>
    <xf numFmtId="0" fontId="29" fillId="0" borderId="0" xfId="0" applyFont="1" applyAlignment="1">
      <alignment horizontal="center"/>
    </xf>
    <xf numFmtId="0" fontId="4" fillId="5" borderId="0" xfId="0" applyFont="1" applyFill="1" applyAlignment="1">
      <alignment horizontal="right"/>
    </xf>
    <xf numFmtId="0" fontId="0" fillId="5" borderId="0" xfId="0" applyFill="1"/>
    <xf numFmtId="167" fontId="19" fillId="5" borderId="1" xfId="0" applyNumberFormat="1" applyFont="1" applyFill="1" applyBorder="1" applyAlignment="1">
      <alignment horizontal="left"/>
    </xf>
    <xf numFmtId="167" fontId="4" fillId="5" borderId="1" xfId="0" applyNumberFormat="1" applyFont="1" applyFill="1" applyBorder="1" applyAlignment="1">
      <alignment horizontal="left"/>
    </xf>
    <xf numFmtId="0" fontId="19" fillId="5" borderId="0" xfId="0" applyFont="1" applyFill="1" applyAlignment="1">
      <alignment horizontal="justify" vertical="top" wrapText="1"/>
    </xf>
    <xf numFmtId="0" fontId="19" fillId="5" borderId="0" xfId="0" applyFont="1" applyFill="1" applyAlignment="1">
      <alignment horizontal="justify" vertical="top" wrapText="1"/>
    </xf>
    <xf numFmtId="0" fontId="0" fillId="5" borderId="0" xfId="0" applyFill="1" applyAlignment="1">
      <alignment horizontal="center"/>
    </xf>
    <xf numFmtId="0" fontId="19" fillId="2" borderId="1" xfId="0" applyFont="1" applyFill="1" applyBorder="1" applyProtection="1">
      <protection locked="0"/>
    </xf>
    <xf numFmtId="0" fontId="4" fillId="5" borderId="0" xfId="0" applyFont="1" applyFill="1" applyAlignment="1">
      <alignment horizontal="right" vertical="top"/>
    </xf>
    <xf numFmtId="0" fontId="19" fillId="2" borderId="1" xfId="0" applyFont="1" applyFill="1" applyBorder="1" applyAlignment="1" applyProtection="1">
      <alignment vertical="top" wrapText="1"/>
      <protection locked="0"/>
    </xf>
    <xf numFmtId="0" fontId="6" fillId="6" borderId="0" xfId="0" applyFont="1" applyFill="1" applyAlignment="1">
      <alignment vertical="top" wrapText="1" shrinkToFit="1"/>
    </xf>
    <xf numFmtId="0" fontId="6" fillId="6" borderId="0" xfId="0" applyFont="1" applyFill="1"/>
    <xf numFmtId="0" fontId="26" fillId="6" borderId="0" xfId="3" applyFill="1" applyAlignment="1">
      <alignment vertical="top" wrapText="1" shrinkToFit="1"/>
    </xf>
    <xf numFmtId="0" fontId="30" fillId="6" borderId="0" xfId="0" applyFont="1" applyFill="1" applyAlignment="1">
      <alignment vertical="top" wrapText="1" shrinkToFit="1"/>
    </xf>
    <xf numFmtId="0" fontId="6" fillId="6" borderId="0" xfId="0" quotePrefix="1" applyFont="1" applyFill="1" applyAlignment="1">
      <alignment vertical="top" wrapText="1" shrinkToFit="1"/>
    </xf>
    <xf numFmtId="169" fontId="31" fillId="0" borderId="22" xfId="0" applyNumberFormat="1" applyFont="1" applyBorder="1" applyAlignment="1">
      <alignment horizontal="center" vertical="center"/>
    </xf>
    <xf numFmtId="0" fontId="33" fillId="0" borderId="0" xfId="0" applyFont="1" applyAlignment="1">
      <alignment horizontal="center" vertical="center"/>
    </xf>
  </cellXfs>
  <cellStyles count="4">
    <cellStyle name="Collegamento ipertestuale" xfId="3" builtinId="8"/>
    <cellStyle name="Normale" xfId="0" builtinId="0"/>
    <cellStyle name="Normale 2" xfId="2" xr:uid="{066B403F-B7DD-42E1-AA99-B4D3B63B3428}"/>
    <cellStyle name="Percentuale" xfId="1" builtinId="5"/>
  </cellStyles>
  <dxfs count="12">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dxf>
    <dxf>
      <border outline="0">
        <bottom style="thin">
          <color theme="0" tint="-0.34998626667073579"/>
        </bottom>
      </border>
    </dxf>
    <dxf>
      <font>
        <b/>
        <i val="0"/>
        <strike val="0"/>
        <condense val="0"/>
        <extend val="0"/>
        <outline val="0"/>
        <shadow val="0"/>
        <u val="none"/>
        <vertAlign val="baseline"/>
        <sz val="10"/>
        <color theme="0"/>
        <name val="Century Gothic"/>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Tranchida Marco Giuseppe" id="{14D1B760-20E8-470F-BA65-72B78D51283F}" userId="S::m.tranchida@governo.it::6a9bbcd3-74e7-4ce5-81fd-4e3fd3e63e3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54CE6F-5873-44E2-8ED8-FD2B1235020A}" name="Tabella1" displayName="Tabella1" ref="B4:I36" totalsRowShown="0" headerRowDxfId="11" dataDxfId="9" headerRowBorderDxfId="10" tableBorderDxfId="8">
  <autoFilter ref="B4:I36" xr:uid="{26C295BA-88D1-4FFC-AF85-F000A226215B}"/>
  <tableColumns count="8">
    <tableColumn id="1" xr3:uid="{B42332FB-D062-4EA6-AA44-578E9ECF40AC}" name="DATA" dataDxfId="7"/>
    <tableColumn id="2" xr3:uid="{A42DD885-3E0F-4316-9242-96A3E8FA2798}" name="ORARIO DI INIZIO AM" dataDxfId="6"/>
    <tableColumn id="3" xr3:uid="{94588CDB-4CB5-49EB-9263-AA2EE182F6A3}" name="ORARIO DI FINE AM" dataDxfId="5"/>
    <tableColumn id="4" xr3:uid="{D1D93DCC-A5BA-46E0-8D9A-FE6EC9CB5990}" name="ORARIO DI INIZIO PM" dataDxfId="4"/>
    <tableColumn id="5" xr3:uid="{15A34355-A64A-4DD6-AA73-09EA3BDB50DD}" name="ORARIO DI FINE PM" dataDxfId="3"/>
    <tableColumn id="6" xr3:uid="{6C89CDD7-448E-4AB0-9C57-637E5AFC8551}" name="PAUSE DA DEDURRE" dataDxfId="2"/>
    <tableColumn id="7" xr3:uid="{9D079513-DD1C-4431-A56B-75C95BF3A027}" name="DESCRIZIONE SERVIZIO" dataDxfId="1"/>
    <tableColumn id="10" xr3:uid="{70284A94-052A-4247-8F5D-3CD9A199EA59}" name="ORE TOTALI" dataDxfId="0">
      <calculatedColumnFormula>+Tabella1[[#This Row],[ORARIO DI FINE AM]]-Tabella1[[#This Row],[ORARIO DI INIZIO AM]]+Tabella1[[#This Row],[ORARIO DI FINE PM]]-Tabella1[[#This Row],[ORARIO DI INIZIO PM]]-Tabella1[[#This Row],[PAUSE DA DEDURRE]]</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3" dT="2025-10-16T12:22:51.30" personId="{14D1B760-20E8-470F-BA65-72B78D51283F}" id="{79FB7FB1-9523-4F34-9EDF-A1C27C68C7E3}">
    <text>Quota parte dell’importo che è da attribuire al presente rendiconto</text>
  </threadedComment>
</ThreadedComments>
</file>

<file path=xl/threadedComments/threadedComment2.xml><?xml version="1.0" encoding="utf-8"?>
<ThreadedComments xmlns="http://schemas.microsoft.com/office/spreadsheetml/2018/threadedcomments" xmlns:x="http://schemas.openxmlformats.org/spreadsheetml/2006/main">
  <threadedComment ref="A3" dT="2025-09-16T14:35:29.41" personId="{14D1B760-20E8-470F-BA65-72B78D51283F}" id="{2114AE85-2B68-4F90-9A5A-5441FA71386E}">
    <text>Numerazione timesheet</text>
  </threadedComment>
  <threadedComment ref="G3" dT="2025-09-16T15:20:32.26" personId="{14D1B760-20E8-470F-BA65-72B78D51283F}" id="{857D1967-E4E7-42CF-A722-02C3817A50A3}">
    <text xml:space="preserve">Tabella UCS di riferimento (senza costi di gestione)
</text>
  </threadedComment>
  <threadedComment ref="I3" dT="2025-09-16T15:20:54.49" personId="{14D1B760-20E8-470F-BA65-72B78D51283F}" id="{F7B04397-FBE6-46E4-ABB8-B85C26CFFD2D}">
    <text>Immettere valori senza costi di gestione (SP)</text>
  </threadedComment>
  <threadedComment ref="J3" dT="2026-08-27T17:00:38.02" personId="{14D1B760-20E8-470F-BA65-72B78D51283F}" id="{7181CEEC-A6D0-440A-84E2-B03BFF4E4EB1}">
    <text>Costi di Gestione (Spese Generali 15%)</text>
  </threadedComment>
  <threadedComment ref="K3" dT="2025-09-16T14:34:30.78" personId="{14D1B760-20E8-470F-BA65-72B78D51283F}" id="{DF83F0CE-11B1-4323-B0DD-D21F71C53D91}">
    <text>Vedi TimeSheet</text>
  </threadedComment>
</ThreadedComments>
</file>

<file path=xl/threadedComments/threadedComment3.xml><?xml version="1.0" encoding="utf-8"?>
<ThreadedComments xmlns="http://schemas.microsoft.com/office/spreadsheetml/2018/threadedcomments" xmlns:x="http://schemas.openxmlformats.org/spreadsheetml/2006/main">
  <threadedComment ref="G6" dT="2026-10-01T15:45:25.77" personId="{14D1B760-20E8-470F-BA65-72B78D51283F}" id="{506CFCB9-3FD1-4375-BFF9-05E90BA31E0A}">
    <text>Google Maps o similari</text>
  </threadedComment>
</ThreadedComment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F099-7F20-4990-A0F1-60B98D3C32BA}">
  <dimension ref="A1:A26"/>
  <sheetViews>
    <sheetView workbookViewId="0">
      <selection sqref="A1:XFD1048576"/>
    </sheetView>
  </sheetViews>
  <sheetFormatPr defaultColWidth="255.54296875" defaultRowHeight="16" x14ac:dyDescent="0.4"/>
  <cols>
    <col min="1" max="1" width="225.6328125" style="103" customWidth="1"/>
    <col min="2" max="16384" width="255.54296875" style="104"/>
  </cols>
  <sheetData>
    <row r="1" spans="1:1" x14ac:dyDescent="0.4">
      <c r="A1" s="106" t="s">
        <v>89</v>
      </c>
    </row>
    <row r="3" spans="1:1" x14ac:dyDescent="0.4">
      <c r="A3" s="103" t="s">
        <v>82</v>
      </c>
    </row>
    <row r="6" spans="1:1" x14ac:dyDescent="0.4">
      <c r="A6" s="103" t="s">
        <v>81</v>
      </c>
    </row>
    <row r="7" spans="1:1" x14ac:dyDescent="0.4">
      <c r="A7" s="103" t="s">
        <v>53</v>
      </c>
    </row>
    <row r="8" spans="1:1" x14ac:dyDescent="0.4">
      <c r="A8" s="103" t="s">
        <v>83</v>
      </c>
    </row>
    <row r="9" spans="1:1" x14ac:dyDescent="0.4">
      <c r="A9" s="103" t="s">
        <v>84</v>
      </c>
    </row>
    <row r="10" spans="1:1" x14ac:dyDescent="0.4">
      <c r="A10" s="103" t="s">
        <v>59</v>
      </c>
    </row>
    <row r="11" spans="1:1" x14ac:dyDescent="0.4">
      <c r="A11" s="103" t="s">
        <v>77</v>
      </c>
    </row>
    <row r="13" spans="1:1" x14ac:dyDescent="0.4">
      <c r="A13" s="103" t="s">
        <v>85</v>
      </c>
    </row>
    <row r="15" spans="1:1" ht="32" x14ac:dyDescent="0.4">
      <c r="A15" s="103" t="s">
        <v>86</v>
      </c>
    </row>
    <row r="17" spans="1:1" ht="48" x14ac:dyDescent="0.4">
      <c r="A17" s="103" t="s">
        <v>87</v>
      </c>
    </row>
    <row r="18" spans="1:1" x14ac:dyDescent="0.4">
      <c r="A18" s="105" t="str">
        <f>+HYPERLINK("https://pninclusione21-27.lavoro.gov.it/programma/semplificazione-dei-costi", "Tabelle")</f>
        <v>Tabelle</v>
      </c>
    </row>
    <row r="19" spans="1:1" x14ac:dyDescent="0.4">
      <c r="A19" s="105"/>
    </row>
    <row r="20" spans="1:1" x14ac:dyDescent="0.4">
      <c r="A20" s="103" t="s">
        <v>88</v>
      </c>
    </row>
    <row r="22" spans="1:1" x14ac:dyDescent="0.4">
      <c r="A22" s="103" t="s">
        <v>90</v>
      </c>
    </row>
    <row r="24" spans="1:1" x14ac:dyDescent="0.4">
      <c r="A24" s="103" t="s">
        <v>91</v>
      </c>
    </row>
    <row r="25" spans="1:1" x14ac:dyDescent="0.4">
      <c r="A25" s="107" t="s">
        <v>92</v>
      </c>
    </row>
    <row r="26" spans="1:1" x14ac:dyDescent="0.4">
      <c r="A26" s="107" t="s">
        <v>93</v>
      </c>
    </row>
  </sheetData>
  <sheetProtection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BA8C1-5EFA-413B-98B6-2C46861F0489}">
  <dimension ref="A1:B22"/>
  <sheetViews>
    <sheetView tabSelected="1" workbookViewId="0">
      <selection activeCell="B21" sqref="B21"/>
    </sheetView>
  </sheetViews>
  <sheetFormatPr defaultColWidth="8.7265625" defaultRowHeight="14.5" x14ac:dyDescent="0.35"/>
  <cols>
    <col min="1" max="1" width="68.7265625" style="94" customWidth="1"/>
    <col min="2" max="2" width="94.81640625" style="94" customWidth="1"/>
    <col min="3" max="16384" width="8.7265625" style="94"/>
  </cols>
  <sheetData>
    <row r="1" spans="1:2" ht="18.5" x14ac:dyDescent="0.45">
      <c r="A1" s="93" t="s">
        <v>45</v>
      </c>
      <c r="B1" s="100" t="s">
        <v>46</v>
      </c>
    </row>
    <row r="2" spans="1:2" ht="38" customHeight="1" x14ac:dyDescent="0.35">
      <c r="A2" s="101" t="s">
        <v>35</v>
      </c>
      <c r="B2" s="102" t="s">
        <v>36</v>
      </c>
    </row>
    <row r="3" spans="1:2" ht="18.5" x14ac:dyDescent="0.45">
      <c r="A3" s="93" t="s">
        <v>37</v>
      </c>
      <c r="B3" s="100" t="s">
        <v>38</v>
      </c>
    </row>
    <row r="4" spans="1:2" ht="18.5" x14ac:dyDescent="0.45">
      <c r="A4" s="93" t="s">
        <v>62</v>
      </c>
      <c r="B4" s="100" t="s">
        <v>63</v>
      </c>
    </row>
    <row r="5" spans="1:2" ht="18.5" x14ac:dyDescent="0.45">
      <c r="A5" s="93" t="s">
        <v>49</v>
      </c>
      <c r="B5" s="95">
        <f>+Somme!B1</f>
        <v>1033</v>
      </c>
    </row>
    <row r="6" spans="1:2" ht="18.5" x14ac:dyDescent="0.45">
      <c r="A6" s="93" t="s">
        <v>50</v>
      </c>
      <c r="B6" s="95">
        <f>+Somme!B2</f>
        <v>461.48</v>
      </c>
    </row>
    <row r="7" spans="1:2" ht="18.5" x14ac:dyDescent="0.45">
      <c r="A7" s="93" t="s">
        <v>72</v>
      </c>
      <c r="B7" s="95">
        <f>+'Rimborso Spese ACI'!J25</f>
        <v>11.25</v>
      </c>
    </row>
    <row r="8" spans="1:2" ht="18.5" x14ac:dyDescent="0.45">
      <c r="A8" s="93" t="s">
        <v>47</v>
      </c>
      <c r="B8" s="96">
        <f>SUM(B5:B7)</f>
        <v>1505.73</v>
      </c>
    </row>
    <row r="12" spans="1:2" x14ac:dyDescent="0.35">
      <c r="A12" s="97" t="s">
        <v>52</v>
      </c>
      <c r="B12" s="97"/>
    </row>
    <row r="13" spans="1:2" ht="35" customHeight="1" x14ac:dyDescent="0.35">
      <c r="A13" s="97"/>
      <c r="B13" s="97"/>
    </row>
    <row r="14" spans="1:2" ht="18.5" x14ac:dyDescent="0.35">
      <c r="A14" s="98"/>
      <c r="B14" s="98"/>
    </row>
    <row r="15" spans="1:2" x14ac:dyDescent="0.35">
      <c r="A15" s="97" t="s">
        <v>51</v>
      </c>
      <c r="B15" s="97"/>
    </row>
    <row r="16" spans="1:2" ht="31" customHeight="1" x14ac:dyDescent="0.35">
      <c r="A16" s="97"/>
      <c r="B16" s="97"/>
    </row>
    <row r="20" spans="1:2" x14ac:dyDescent="0.35">
      <c r="A20" s="99" t="s">
        <v>78</v>
      </c>
      <c r="B20" s="99" t="s">
        <v>79</v>
      </c>
    </row>
    <row r="21" spans="1:2" ht="28" customHeight="1" x14ac:dyDescent="0.35">
      <c r="A21" s="44"/>
      <c r="B21" s="44"/>
    </row>
    <row r="22" spans="1:2" x14ac:dyDescent="0.35">
      <c r="A22" s="99" t="s">
        <v>80</v>
      </c>
      <c r="B22" s="99" t="s">
        <v>80</v>
      </c>
    </row>
  </sheetData>
  <sheetProtection sheet="1" selectLockedCells="1"/>
  <mergeCells count="2">
    <mergeCell ref="A12:B13"/>
    <mergeCell ref="A15: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A78B-D97C-43C0-A75E-90E62709EB78}">
  <dimension ref="A1:I103"/>
  <sheetViews>
    <sheetView workbookViewId="0">
      <selection activeCell="F6" sqref="F6"/>
    </sheetView>
  </sheetViews>
  <sheetFormatPr defaultColWidth="8.7265625" defaultRowHeight="14.5" x14ac:dyDescent="0.35"/>
  <cols>
    <col min="1" max="1" width="6.54296875" style="50" customWidth="1"/>
    <col min="2" max="2" width="33.81640625" style="45" customWidth="1"/>
    <col min="3" max="3" width="22.81640625" style="51" customWidth="1"/>
    <col min="4" max="4" width="27.81640625" style="52" customWidth="1"/>
    <col min="5" max="5" width="19.81640625" style="53" customWidth="1"/>
    <col min="6" max="6" width="27.1796875" style="53" customWidth="1"/>
    <col min="7" max="7" width="18.54296875" style="54" customWidth="1"/>
    <col min="8" max="8" width="18.26953125" style="53" customWidth="1"/>
    <col min="9" max="9" width="5.453125" style="45" customWidth="1"/>
    <col min="10" max="16384" width="8.7265625" style="45"/>
  </cols>
  <sheetData>
    <row r="1" spans="1:9" ht="21" x14ac:dyDescent="0.5">
      <c r="A1" s="88" t="str">
        <f>'Dati Generali'!B2&amp;" CUP"&amp;" "&amp;'Dati Generali'!B3&amp;" CIG "&amp;'Dati Generali'!B4&amp;" Fattura "&amp;'Dati Generali'!B1&amp; " Importo: "&amp;TEXT(Somme!B1, "#.##0,00")</f>
        <v>Ambito sociale ….. CUP XXXXXXXXXXXXXXX CIG YYYYYYYYYY Fattura n.100 del 20/10/2025 Importo: 1.033,00</v>
      </c>
      <c r="B1" s="88"/>
      <c r="C1" s="88"/>
      <c r="D1" s="88"/>
      <c r="E1" s="88"/>
      <c r="F1" s="88"/>
      <c r="G1" s="88"/>
      <c r="H1" s="88"/>
      <c r="I1" s="64"/>
    </row>
    <row r="2" spans="1:9" x14ac:dyDescent="0.35">
      <c r="A2" s="87" t="s">
        <v>0</v>
      </c>
      <c r="B2" s="87"/>
      <c r="C2" s="87"/>
      <c r="D2" s="87"/>
      <c r="E2" s="87"/>
      <c r="F2" s="87"/>
      <c r="G2" s="87"/>
      <c r="H2" s="87"/>
      <c r="I2" s="2"/>
    </row>
    <row r="3" spans="1:9" x14ac:dyDescent="0.35">
      <c r="A3" s="56" t="s">
        <v>1</v>
      </c>
      <c r="B3" s="56" t="s">
        <v>2</v>
      </c>
      <c r="C3" s="57" t="s">
        <v>3</v>
      </c>
      <c r="D3" s="58" t="s">
        <v>4</v>
      </c>
      <c r="E3" s="59" t="s">
        <v>6</v>
      </c>
      <c r="F3" s="59" t="s">
        <v>7</v>
      </c>
      <c r="G3" s="60" t="s">
        <v>5</v>
      </c>
      <c r="H3" s="59" t="s">
        <v>8</v>
      </c>
      <c r="I3" s="2"/>
    </row>
    <row r="4" spans="1:9" x14ac:dyDescent="0.35">
      <c r="A4" s="46">
        <v>1</v>
      </c>
      <c r="B4" s="44" t="s">
        <v>94</v>
      </c>
      <c r="C4" s="47" t="s">
        <v>18</v>
      </c>
      <c r="D4" s="48">
        <v>45658</v>
      </c>
      <c r="E4" s="43">
        <v>1000</v>
      </c>
      <c r="F4" s="43">
        <f>+E4</f>
        <v>1000</v>
      </c>
      <c r="G4" s="49">
        <v>0.1</v>
      </c>
      <c r="H4" s="55">
        <f>+ROUND(F4-F4/(1+G4),2)</f>
        <v>90.91</v>
      </c>
    </row>
    <row r="5" spans="1:9" x14ac:dyDescent="0.35">
      <c r="A5" s="46">
        <v>2</v>
      </c>
      <c r="B5" s="44" t="s">
        <v>96</v>
      </c>
      <c r="C5" s="47" t="s">
        <v>95</v>
      </c>
      <c r="D5" s="48">
        <v>45659</v>
      </c>
      <c r="E5" s="43">
        <v>33</v>
      </c>
      <c r="F5" s="43">
        <v>33</v>
      </c>
      <c r="G5" s="49">
        <v>0.22</v>
      </c>
      <c r="H5" s="55">
        <f t="shared" ref="H5:H68" si="0">+ROUND(F5-F5/(1+G5),2)</f>
        <v>5.95</v>
      </c>
    </row>
    <row r="6" spans="1:9" x14ac:dyDescent="0.35">
      <c r="A6" s="46">
        <v>3</v>
      </c>
      <c r="B6" s="44"/>
      <c r="C6" s="47"/>
      <c r="D6" s="48"/>
      <c r="E6" s="43"/>
      <c r="F6" s="43"/>
      <c r="G6" s="49"/>
      <c r="H6" s="55">
        <f t="shared" si="0"/>
        <v>0</v>
      </c>
    </row>
    <row r="7" spans="1:9" x14ac:dyDescent="0.35">
      <c r="A7" s="46">
        <v>4</v>
      </c>
      <c r="B7" s="44"/>
      <c r="C7" s="47"/>
      <c r="D7" s="48"/>
      <c r="E7" s="43"/>
      <c r="F7" s="43"/>
      <c r="G7" s="49"/>
      <c r="H7" s="55">
        <f t="shared" si="0"/>
        <v>0</v>
      </c>
    </row>
    <row r="8" spans="1:9" x14ac:dyDescent="0.35">
      <c r="A8" s="46">
        <v>5</v>
      </c>
      <c r="B8" s="44"/>
      <c r="C8" s="47"/>
      <c r="D8" s="48"/>
      <c r="E8" s="43"/>
      <c r="F8" s="43"/>
      <c r="G8" s="49"/>
      <c r="H8" s="55">
        <f t="shared" si="0"/>
        <v>0</v>
      </c>
    </row>
    <row r="9" spans="1:9" x14ac:dyDescent="0.35">
      <c r="A9" s="46">
        <v>6</v>
      </c>
      <c r="B9" s="44"/>
      <c r="C9" s="47"/>
      <c r="D9" s="48"/>
      <c r="E9" s="43"/>
      <c r="F9" s="43"/>
      <c r="G9" s="49"/>
      <c r="H9" s="55">
        <f t="shared" si="0"/>
        <v>0</v>
      </c>
    </row>
    <row r="10" spans="1:9" x14ac:dyDescent="0.35">
      <c r="A10" s="46">
        <v>7</v>
      </c>
      <c r="B10" s="44"/>
      <c r="C10" s="47"/>
      <c r="D10" s="48"/>
      <c r="E10" s="43"/>
      <c r="F10" s="43"/>
      <c r="G10" s="49"/>
      <c r="H10" s="55">
        <f t="shared" si="0"/>
        <v>0</v>
      </c>
    </row>
    <row r="11" spans="1:9" x14ac:dyDescent="0.35">
      <c r="A11" s="46">
        <v>8</v>
      </c>
      <c r="B11" s="44"/>
      <c r="C11" s="47"/>
      <c r="D11" s="48"/>
      <c r="E11" s="43"/>
      <c r="F11" s="43"/>
      <c r="G11" s="49"/>
      <c r="H11" s="55">
        <f t="shared" si="0"/>
        <v>0</v>
      </c>
    </row>
    <row r="12" spans="1:9" x14ac:dyDescent="0.35">
      <c r="A12" s="46">
        <v>9</v>
      </c>
      <c r="B12" s="44"/>
      <c r="C12" s="47"/>
      <c r="D12" s="48"/>
      <c r="E12" s="43"/>
      <c r="F12" s="43"/>
      <c r="G12" s="49"/>
      <c r="H12" s="55">
        <f t="shared" si="0"/>
        <v>0</v>
      </c>
    </row>
    <row r="13" spans="1:9" x14ac:dyDescent="0.35">
      <c r="A13" s="46">
        <v>10</v>
      </c>
      <c r="B13" s="44"/>
      <c r="C13" s="47"/>
      <c r="D13" s="48"/>
      <c r="E13" s="43"/>
      <c r="F13" s="43"/>
      <c r="G13" s="49"/>
      <c r="H13" s="55">
        <f t="shared" si="0"/>
        <v>0</v>
      </c>
    </row>
    <row r="14" spans="1:9" x14ac:dyDescent="0.35">
      <c r="A14" s="46">
        <v>11</v>
      </c>
      <c r="B14" s="44"/>
      <c r="C14" s="47"/>
      <c r="D14" s="48"/>
      <c r="E14" s="43"/>
      <c r="F14" s="43"/>
      <c r="G14" s="49"/>
      <c r="H14" s="55">
        <f t="shared" si="0"/>
        <v>0</v>
      </c>
    </row>
    <row r="15" spans="1:9" x14ac:dyDescent="0.35">
      <c r="A15" s="46">
        <v>12</v>
      </c>
      <c r="B15" s="44"/>
      <c r="C15" s="47"/>
      <c r="D15" s="48"/>
      <c r="E15" s="43"/>
      <c r="F15" s="43"/>
      <c r="G15" s="49"/>
      <c r="H15" s="55">
        <f t="shared" si="0"/>
        <v>0</v>
      </c>
    </row>
    <row r="16" spans="1:9" x14ac:dyDescent="0.35">
      <c r="A16" s="46">
        <v>13</v>
      </c>
      <c r="B16" s="44"/>
      <c r="C16" s="47"/>
      <c r="D16" s="48"/>
      <c r="E16" s="43"/>
      <c r="F16" s="43"/>
      <c r="G16" s="49"/>
      <c r="H16" s="55">
        <f t="shared" si="0"/>
        <v>0</v>
      </c>
    </row>
    <row r="17" spans="1:8" x14ac:dyDescent="0.35">
      <c r="A17" s="46">
        <v>14</v>
      </c>
      <c r="B17" s="44"/>
      <c r="C17" s="47"/>
      <c r="D17" s="48"/>
      <c r="E17" s="43"/>
      <c r="F17" s="43"/>
      <c r="G17" s="49"/>
      <c r="H17" s="55">
        <f t="shared" si="0"/>
        <v>0</v>
      </c>
    </row>
    <row r="18" spans="1:8" x14ac:dyDescent="0.35">
      <c r="A18" s="46">
        <v>15</v>
      </c>
      <c r="B18" s="44"/>
      <c r="C18" s="47"/>
      <c r="D18" s="48"/>
      <c r="E18" s="43"/>
      <c r="F18" s="43"/>
      <c r="G18" s="49"/>
      <c r="H18" s="55">
        <f t="shared" si="0"/>
        <v>0</v>
      </c>
    </row>
    <row r="19" spans="1:8" x14ac:dyDescent="0.35">
      <c r="A19" s="46">
        <v>16</v>
      </c>
      <c r="B19" s="44"/>
      <c r="C19" s="47"/>
      <c r="D19" s="48"/>
      <c r="E19" s="43"/>
      <c r="F19" s="43"/>
      <c r="G19" s="49"/>
      <c r="H19" s="55">
        <f t="shared" si="0"/>
        <v>0</v>
      </c>
    </row>
    <row r="20" spans="1:8" x14ac:dyDescent="0.35">
      <c r="A20" s="46">
        <v>17</v>
      </c>
      <c r="B20" s="44"/>
      <c r="C20" s="47"/>
      <c r="D20" s="48"/>
      <c r="E20" s="43"/>
      <c r="F20" s="43"/>
      <c r="G20" s="49"/>
      <c r="H20" s="55">
        <f t="shared" si="0"/>
        <v>0</v>
      </c>
    </row>
    <row r="21" spans="1:8" x14ac:dyDescent="0.35">
      <c r="A21" s="46">
        <v>18</v>
      </c>
      <c r="B21" s="44"/>
      <c r="C21" s="47"/>
      <c r="D21" s="48"/>
      <c r="E21" s="43"/>
      <c r="F21" s="43"/>
      <c r="G21" s="49"/>
      <c r="H21" s="55">
        <f t="shared" si="0"/>
        <v>0</v>
      </c>
    </row>
    <row r="22" spans="1:8" x14ac:dyDescent="0.35">
      <c r="A22" s="46">
        <v>19</v>
      </c>
      <c r="B22" s="44"/>
      <c r="C22" s="47"/>
      <c r="D22" s="48"/>
      <c r="E22" s="43"/>
      <c r="F22" s="43"/>
      <c r="G22" s="49"/>
      <c r="H22" s="55">
        <f t="shared" si="0"/>
        <v>0</v>
      </c>
    </row>
    <row r="23" spans="1:8" x14ac:dyDescent="0.35">
      <c r="A23" s="46">
        <v>20</v>
      </c>
      <c r="B23" s="44"/>
      <c r="C23" s="47"/>
      <c r="D23" s="48"/>
      <c r="E23" s="43"/>
      <c r="F23" s="43"/>
      <c r="G23" s="49"/>
      <c r="H23" s="55">
        <f t="shared" si="0"/>
        <v>0</v>
      </c>
    </row>
    <row r="24" spans="1:8" x14ac:dyDescent="0.35">
      <c r="A24" s="46">
        <v>21</v>
      </c>
      <c r="B24" s="44"/>
      <c r="C24" s="47"/>
      <c r="D24" s="48"/>
      <c r="E24" s="43"/>
      <c r="F24" s="43"/>
      <c r="G24" s="49"/>
      <c r="H24" s="55">
        <f t="shared" si="0"/>
        <v>0</v>
      </c>
    </row>
    <row r="25" spans="1:8" x14ac:dyDescent="0.35">
      <c r="A25" s="46">
        <v>22</v>
      </c>
      <c r="B25" s="44"/>
      <c r="C25" s="47"/>
      <c r="D25" s="48"/>
      <c r="E25" s="43"/>
      <c r="F25" s="43"/>
      <c r="G25" s="49"/>
      <c r="H25" s="55">
        <f t="shared" si="0"/>
        <v>0</v>
      </c>
    </row>
    <row r="26" spans="1:8" x14ac:dyDescent="0.35">
      <c r="A26" s="46">
        <v>23</v>
      </c>
      <c r="B26" s="44"/>
      <c r="C26" s="47"/>
      <c r="D26" s="48"/>
      <c r="E26" s="43"/>
      <c r="F26" s="43"/>
      <c r="G26" s="49"/>
      <c r="H26" s="55">
        <f t="shared" si="0"/>
        <v>0</v>
      </c>
    </row>
    <row r="27" spans="1:8" x14ac:dyDescent="0.35">
      <c r="A27" s="46">
        <v>24</v>
      </c>
      <c r="B27" s="44"/>
      <c r="C27" s="47"/>
      <c r="D27" s="48"/>
      <c r="E27" s="43"/>
      <c r="F27" s="43"/>
      <c r="G27" s="49"/>
      <c r="H27" s="55">
        <f t="shared" si="0"/>
        <v>0</v>
      </c>
    </row>
    <row r="28" spans="1:8" x14ac:dyDescent="0.35">
      <c r="A28" s="46">
        <v>25</v>
      </c>
      <c r="B28" s="44"/>
      <c r="C28" s="47"/>
      <c r="D28" s="48"/>
      <c r="E28" s="43"/>
      <c r="F28" s="43"/>
      <c r="G28" s="49"/>
      <c r="H28" s="55">
        <f t="shared" si="0"/>
        <v>0</v>
      </c>
    </row>
    <row r="29" spans="1:8" x14ac:dyDescent="0.35">
      <c r="A29" s="46">
        <v>26</v>
      </c>
      <c r="B29" s="44"/>
      <c r="C29" s="47"/>
      <c r="D29" s="48"/>
      <c r="E29" s="43"/>
      <c r="F29" s="43"/>
      <c r="G29" s="49"/>
      <c r="H29" s="55">
        <f t="shared" si="0"/>
        <v>0</v>
      </c>
    </row>
    <row r="30" spans="1:8" x14ac:dyDescent="0.35">
      <c r="A30" s="46">
        <v>27</v>
      </c>
      <c r="B30" s="44"/>
      <c r="C30" s="47"/>
      <c r="D30" s="48"/>
      <c r="E30" s="43"/>
      <c r="F30" s="43"/>
      <c r="G30" s="49"/>
      <c r="H30" s="55">
        <f t="shared" si="0"/>
        <v>0</v>
      </c>
    </row>
    <row r="31" spans="1:8" x14ac:dyDescent="0.35">
      <c r="A31" s="46">
        <v>28</v>
      </c>
      <c r="B31" s="44"/>
      <c r="C31" s="47"/>
      <c r="D31" s="48"/>
      <c r="E31" s="43"/>
      <c r="F31" s="43"/>
      <c r="G31" s="49"/>
      <c r="H31" s="55">
        <f t="shared" si="0"/>
        <v>0</v>
      </c>
    </row>
    <row r="32" spans="1:8" x14ac:dyDescent="0.35">
      <c r="A32" s="46">
        <v>29</v>
      </c>
      <c r="B32" s="44"/>
      <c r="C32" s="47"/>
      <c r="D32" s="48"/>
      <c r="E32" s="43"/>
      <c r="F32" s="43"/>
      <c r="G32" s="49"/>
      <c r="H32" s="55">
        <f t="shared" si="0"/>
        <v>0</v>
      </c>
    </row>
    <row r="33" spans="1:8" x14ac:dyDescent="0.35">
      <c r="A33" s="46">
        <v>30</v>
      </c>
      <c r="B33" s="44"/>
      <c r="C33" s="47"/>
      <c r="D33" s="48"/>
      <c r="E33" s="43"/>
      <c r="F33" s="43"/>
      <c r="G33" s="49"/>
      <c r="H33" s="55">
        <f t="shared" si="0"/>
        <v>0</v>
      </c>
    </row>
    <row r="34" spans="1:8" x14ac:dyDescent="0.35">
      <c r="A34" s="46">
        <v>31</v>
      </c>
      <c r="B34" s="44"/>
      <c r="C34" s="47"/>
      <c r="D34" s="48"/>
      <c r="E34" s="43"/>
      <c r="F34" s="43"/>
      <c r="G34" s="49"/>
      <c r="H34" s="55">
        <f t="shared" si="0"/>
        <v>0</v>
      </c>
    </row>
    <row r="35" spans="1:8" x14ac:dyDescent="0.35">
      <c r="A35" s="46">
        <v>32</v>
      </c>
      <c r="B35" s="44"/>
      <c r="C35" s="47"/>
      <c r="D35" s="48"/>
      <c r="E35" s="43"/>
      <c r="F35" s="43"/>
      <c r="G35" s="49"/>
      <c r="H35" s="55">
        <f t="shared" si="0"/>
        <v>0</v>
      </c>
    </row>
    <row r="36" spans="1:8" x14ac:dyDescent="0.35">
      <c r="A36" s="46">
        <v>33</v>
      </c>
      <c r="B36" s="44"/>
      <c r="C36" s="47"/>
      <c r="D36" s="48"/>
      <c r="E36" s="43"/>
      <c r="F36" s="43"/>
      <c r="G36" s="49"/>
      <c r="H36" s="55">
        <f t="shared" si="0"/>
        <v>0</v>
      </c>
    </row>
    <row r="37" spans="1:8" x14ac:dyDescent="0.35">
      <c r="A37" s="46">
        <v>34</v>
      </c>
      <c r="B37" s="44"/>
      <c r="C37" s="47"/>
      <c r="D37" s="48"/>
      <c r="E37" s="43"/>
      <c r="F37" s="43"/>
      <c r="G37" s="49"/>
      <c r="H37" s="55">
        <f t="shared" si="0"/>
        <v>0</v>
      </c>
    </row>
    <row r="38" spans="1:8" x14ac:dyDescent="0.35">
      <c r="A38" s="46">
        <v>35</v>
      </c>
      <c r="B38" s="44"/>
      <c r="C38" s="47"/>
      <c r="D38" s="48"/>
      <c r="E38" s="43"/>
      <c r="F38" s="43"/>
      <c r="G38" s="49"/>
      <c r="H38" s="55">
        <f t="shared" si="0"/>
        <v>0</v>
      </c>
    </row>
    <row r="39" spans="1:8" x14ac:dyDescent="0.35">
      <c r="A39" s="46">
        <v>36</v>
      </c>
      <c r="B39" s="44"/>
      <c r="C39" s="47"/>
      <c r="D39" s="48"/>
      <c r="E39" s="43"/>
      <c r="F39" s="43"/>
      <c r="G39" s="49"/>
      <c r="H39" s="55">
        <f t="shared" si="0"/>
        <v>0</v>
      </c>
    </row>
    <row r="40" spans="1:8" x14ac:dyDescent="0.35">
      <c r="A40" s="46">
        <v>37</v>
      </c>
      <c r="B40" s="44"/>
      <c r="C40" s="47"/>
      <c r="D40" s="48"/>
      <c r="E40" s="43"/>
      <c r="F40" s="43"/>
      <c r="G40" s="49"/>
      <c r="H40" s="55">
        <f t="shared" si="0"/>
        <v>0</v>
      </c>
    </row>
    <row r="41" spans="1:8" x14ac:dyDescent="0.35">
      <c r="A41" s="46">
        <v>38</v>
      </c>
      <c r="B41" s="44"/>
      <c r="C41" s="47"/>
      <c r="D41" s="48"/>
      <c r="E41" s="43"/>
      <c r="F41" s="43"/>
      <c r="G41" s="49"/>
      <c r="H41" s="55">
        <f t="shared" si="0"/>
        <v>0</v>
      </c>
    </row>
    <row r="42" spans="1:8" x14ac:dyDescent="0.35">
      <c r="A42" s="46">
        <v>39</v>
      </c>
      <c r="B42" s="44"/>
      <c r="C42" s="47"/>
      <c r="D42" s="48"/>
      <c r="E42" s="43"/>
      <c r="F42" s="43"/>
      <c r="G42" s="49"/>
      <c r="H42" s="55">
        <f t="shared" si="0"/>
        <v>0</v>
      </c>
    </row>
    <row r="43" spans="1:8" x14ac:dyDescent="0.35">
      <c r="A43" s="46">
        <v>40</v>
      </c>
      <c r="B43" s="44"/>
      <c r="C43" s="47"/>
      <c r="D43" s="48"/>
      <c r="E43" s="43"/>
      <c r="F43" s="43"/>
      <c r="G43" s="49"/>
      <c r="H43" s="55">
        <f t="shared" si="0"/>
        <v>0</v>
      </c>
    </row>
    <row r="44" spans="1:8" x14ac:dyDescent="0.35">
      <c r="A44" s="46">
        <v>41</v>
      </c>
      <c r="B44" s="44"/>
      <c r="C44" s="47"/>
      <c r="D44" s="48"/>
      <c r="E44" s="43"/>
      <c r="F44" s="43"/>
      <c r="G44" s="49"/>
      <c r="H44" s="55">
        <f t="shared" si="0"/>
        <v>0</v>
      </c>
    </row>
    <row r="45" spans="1:8" x14ac:dyDescent="0.35">
      <c r="A45" s="46">
        <v>42</v>
      </c>
      <c r="B45" s="44"/>
      <c r="C45" s="47"/>
      <c r="D45" s="48"/>
      <c r="E45" s="43"/>
      <c r="F45" s="43"/>
      <c r="G45" s="49"/>
      <c r="H45" s="55">
        <f t="shared" si="0"/>
        <v>0</v>
      </c>
    </row>
    <row r="46" spans="1:8" x14ac:dyDescent="0.35">
      <c r="A46" s="46">
        <v>43</v>
      </c>
      <c r="B46" s="44"/>
      <c r="C46" s="47"/>
      <c r="D46" s="48"/>
      <c r="E46" s="43"/>
      <c r="F46" s="43"/>
      <c r="G46" s="49"/>
      <c r="H46" s="55">
        <f t="shared" si="0"/>
        <v>0</v>
      </c>
    </row>
    <row r="47" spans="1:8" x14ac:dyDescent="0.35">
      <c r="A47" s="46">
        <v>44</v>
      </c>
      <c r="B47" s="44"/>
      <c r="C47" s="47"/>
      <c r="D47" s="48"/>
      <c r="E47" s="43"/>
      <c r="F47" s="43"/>
      <c r="G47" s="49"/>
      <c r="H47" s="55">
        <f t="shared" si="0"/>
        <v>0</v>
      </c>
    </row>
    <row r="48" spans="1:8" x14ac:dyDescent="0.35">
      <c r="A48" s="46">
        <v>45</v>
      </c>
      <c r="B48" s="44"/>
      <c r="C48" s="47"/>
      <c r="D48" s="48"/>
      <c r="E48" s="43"/>
      <c r="F48" s="43"/>
      <c r="G48" s="49"/>
      <c r="H48" s="55">
        <f t="shared" si="0"/>
        <v>0</v>
      </c>
    </row>
    <row r="49" spans="1:8" x14ac:dyDescent="0.35">
      <c r="A49" s="46">
        <v>46</v>
      </c>
      <c r="B49" s="44"/>
      <c r="C49" s="47"/>
      <c r="D49" s="48"/>
      <c r="E49" s="43"/>
      <c r="F49" s="43"/>
      <c r="G49" s="49"/>
      <c r="H49" s="55">
        <f t="shared" si="0"/>
        <v>0</v>
      </c>
    </row>
    <row r="50" spans="1:8" x14ac:dyDescent="0.35">
      <c r="A50" s="46">
        <v>47</v>
      </c>
      <c r="B50" s="44"/>
      <c r="C50" s="47"/>
      <c r="D50" s="48"/>
      <c r="E50" s="43"/>
      <c r="F50" s="43"/>
      <c r="G50" s="49"/>
      <c r="H50" s="55">
        <f t="shared" si="0"/>
        <v>0</v>
      </c>
    </row>
    <row r="51" spans="1:8" x14ac:dyDescent="0.35">
      <c r="A51" s="46">
        <v>48</v>
      </c>
      <c r="B51" s="44"/>
      <c r="C51" s="47"/>
      <c r="D51" s="48"/>
      <c r="E51" s="43"/>
      <c r="F51" s="43"/>
      <c r="G51" s="49"/>
      <c r="H51" s="55">
        <f t="shared" si="0"/>
        <v>0</v>
      </c>
    </row>
    <row r="52" spans="1:8" x14ac:dyDescent="0.35">
      <c r="A52" s="46">
        <v>49</v>
      </c>
      <c r="B52" s="44"/>
      <c r="C52" s="47"/>
      <c r="D52" s="48"/>
      <c r="E52" s="43"/>
      <c r="F52" s="43"/>
      <c r="G52" s="49"/>
      <c r="H52" s="55">
        <f t="shared" si="0"/>
        <v>0</v>
      </c>
    </row>
    <row r="53" spans="1:8" x14ac:dyDescent="0.35">
      <c r="A53" s="46">
        <v>50</v>
      </c>
      <c r="B53" s="44"/>
      <c r="C53" s="47"/>
      <c r="D53" s="48"/>
      <c r="E53" s="43"/>
      <c r="F53" s="43"/>
      <c r="G53" s="49"/>
      <c r="H53" s="55">
        <f t="shared" si="0"/>
        <v>0</v>
      </c>
    </row>
    <row r="54" spans="1:8" x14ac:dyDescent="0.35">
      <c r="A54" s="46">
        <v>51</v>
      </c>
      <c r="B54" s="44"/>
      <c r="C54" s="47"/>
      <c r="D54" s="48"/>
      <c r="E54" s="43"/>
      <c r="F54" s="43"/>
      <c r="G54" s="49"/>
      <c r="H54" s="55">
        <f t="shared" si="0"/>
        <v>0</v>
      </c>
    </row>
    <row r="55" spans="1:8" x14ac:dyDescent="0.35">
      <c r="A55" s="46">
        <v>52</v>
      </c>
      <c r="B55" s="44"/>
      <c r="C55" s="47"/>
      <c r="D55" s="48"/>
      <c r="E55" s="43"/>
      <c r="F55" s="43"/>
      <c r="G55" s="49"/>
      <c r="H55" s="55">
        <f t="shared" si="0"/>
        <v>0</v>
      </c>
    </row>
    <row r="56" spans="1:8" x14ac:dyDescent="0.35">
      <c r="A56" s="46">
        <v>53</v>
      </c>
      <c r="B56" s="44"/>
      <c r="C56" s="47"/>
      <c r="D56" s="48"/>
      <c r="E56" s="43"/>
      <c r="F56" s="43"/>
      <c r="G56" s="49"/>
      <c r="H56" s="55">
        <f t="shared" si="0"/>
        <v>0</v>
      </c>
    </row>
    <row r="57" spans="1:8" x14ac:dyDescent="0.35">
      <c r="A57" s="46">
        <v>54</v>
      </c>
      <c r="B57" s="44"/>
      <c r="C57" s="47"/>
      <c r="D57" s="48"/>
      <c r="E57" s="43"/>
      <c r="F57" s="43"/>
      <c r="G57" s="49"/>
      <c r="H57" s="55">
        <f t="shared" si="0"/>
        <v>0</v>
      </c>
    </row>
    <row r="58" spans="1:8" x14ac:dyDescent="0.35">
      <c r="A58" s="46">
        <v>55</v>
      </c>
      <c r="B58" s="44"/>
      <c r="C58" s="47"/>
      <c r="D58" s="48"/>
      <c r="E58" s="43"/>
      <c r="F58" s="43"/>
      <c r="G58" s="49"/>
      <c r="H58" s="55">
        <f t="shared" si="0"/>
        <v>0</v>
      </c>
    </row>
    <row r="59" spans="1:8" x14ac:dyDescent="0.35">
      <c r="A59" s="46">
        <v>56</v>
      </c>
      <c r="B59" s="44"/>
      <c r="C59" s="47"/>
      <c r="D59" s="48"/>
      <c r="E59" s="43"/>
      <c r="F59" s="43"/>
      <c r="G59" s="49"/>
      <c r="H59" s="55">
        <f t="shared" si="0"/>
        <v>0</v>
      </c>
    </row>
    <row r="60" spans="1:8" x14ac:dyDescent="0.35">
      <c r="A60" s="46">
        <v>57</v>
      </c>
      <c r="B60" s="44"/>
      <c r="C60" s="47"/>
      <c r="D60" s="48"/>
      <c r="E60" s="43"/>
      <c r="F60" s="43"/>
      <c r="G60" s="49"/>
      <c r="H60" s="55">
        <f t="shared" si="0"/>
        <v>0</v>
      </c>
    </row>
    <row r="61" spans="1:8" x14ac:dyDescent="0.35">
      <c r="A61" s="46">
        <v>58</v>
      </c>
      <c r="B61" s="44"/>
      <c r="C61" s="47"/>
      <c r="D61" s="48"/>
      <c r="E61" s="43"/>
      <c r="F61" s="43"/>
      <c r="G61" s="49"/>
      <c r="H61" s="55">
        <f t="shared" si="0"/>
        <v>0</v>
      </c>
    </row>
    <row r="62" spans="1:8" x14ac:dyDescent="0.35">
      <c r="A62" s="46">
        <v>59</v>
      </c>
      <c r="B62" s="44"/>
      <c r="C62" s="47"/>
      <c r="D62" s="48"/>
      <c r="E62" s="43"/>
      <c r="F62" s="43"/>
      <c r="G62" s="49"/>
      <c r="H62" s="55">
        <f t="shared" si="0"/>
        <v>0</v>
      </c>
    </row>
    <row r="63" spans="1:8" x14ac:dyDescent="0.35">
      <c r="A63" s="46">
        <v>60</v>
      </c>
      <c r="B63" s="44"/>
      <c r="C63" s="47"/>
      <c r="D63" s="48"/>
      <c r="E63" s="43"/>
      <c r="F63" s="43"/>
      <c r="G63" s="49"/>
      <c r="H63" s="55">
        <f t="shared" si="0"/>
        <v>0</v>
      </c>
    </row>
    <row r="64" spans="1:8" x14ac:dyDescent="0.35">
      <c r="A64" s="46">
        <v>61</v>
      </c>
      <c r="B64" s="44"/>
      <c r="C64" s="47"/>
      <c r="D64" s="48"/>
      <c r="E64" s="43"/>
      <c r="F64" s="43"/>
      <c r="G64" s="49"/>
      <c r="H64" s="55">
        <f t="shared" si="0"/>
        <v>0</v>
      </c>
    </row>
    <row r="65" spans="1:8" x14ac:dyDescent="0.35">
      <c r="A65" s="46">
        <v>62</v>
      </c>
      <c r="B65" s="44"/>
      <c r="C65" s="47"/>
      <c r="D65" s="48"/>
      <c r="E65" s="43"/>
      <c r="F65" s="43"/>
      <c r="G65" s="49"/>
      <c r="H65" s="55">
        <f t="shared" si="0"/>
        <v>0</v>
      </c>
    </row>
    <row r="66" spans="1:8" x14ac:dyDescent="0.35">
      <c r="A66" s="46">
        <v>63</v>
      </c>
      <c r="B66" s="44"/>
      <c r="C66" s="47"/>
      <c r="D66" s="48"/>
      <c r="E66" s="43"/>
      <c r="F66" s="43"/>
      <c r="G66" s="49"/>
      <c r="H66" s="55">
        <f t="shared" si="0"/>
        <v>0</v>
      </c>
    </row>
    <row r="67" spans="1:8" x14ac:dyDescent="0.35">
      <c r="A67" s="46">
        <v>64</v>
      </c>
      <c r="B67" s="44"/>
      <c r="C67" s="47"/>
      <c r="D67" s="48"/>
      <c r="E67" s="43"/>
      <c r="F67" s="43"/>
      <c r="G67" s="49"/>
      <c r="H67" s="55">
        <f t="shared" si="0"/>
        <v>0</v>
      </c>
    </row>
    <row r="68" spans="1:8" x14ac:dyDescent="0.35">
      <c r="A68" s="46">
        <v>65</v>
      </c>
      <c r="B68" s="44"/>
      <c r="C68" s="47"/>
      <c r="D68" s="48"/>
      <c r="E68" s="43"/>
      <c r="F68" s="43"/>
      <c r="G68" s="49"/>
      <c r="H68" s="55">
        <f t="shared" si="0"/>
        <v>0</v>
      </c>
    </row>
    <row r="69" spans="1:8" x14ac:dyDescent="0.35">
      <c r="A69" s="46">
        <v>66</v>
      </c>
      <c r="B69" s="44"/>
      <c r="C69" s="47"/>
      <c r="D69" s="48"/>
      <c r="E69" s="43"/>
      <c r="F69" s="43"/>
      <c r="G69" s="49"/>
      <c r="H69" s="55">
        <f t="shared" ref="H69:H103" si="1">+ROUND(F69-F69/(1+G69),2)</f>
        <v>0</v>
      </c>
    </row>
    <row r="70" spans="1:8" x14ac:dyDescent="0.35">
      <c r="A70" s="46">
        <v>67</v>
      </c>
      <c r="B70" s="44"/>
      <c r="C70" s="47"/>
      <c r="D70" s="48"/>
      <c r="E70" s="43"/>
      <c r="F70" s="43"/>
      <c r="G70" s="49"/>
      <c r="H70" s="55">
        <f t="shared" si="1"/>
        <v>0</v>
      </c>
    </row>
    <row r="71" spans="1:8" x14ac:dyDescent="0.35">
      <c r="A71" s="46">
        <v>68</v>
      </c>
      <c r="B71" s="44"/>
      <c r="C71" s="47"/>
      <c r="D71" s="48"/>
      <c r="E71" s="43"/>
      <c r="F71" s="43"/>
      <c r="G71" s="49"/>
      <c r="H71" s="55">
        <f t="shared" si="1"/>
        <v>0</v>
      </c>
    </row>
    <row r="72" spans="1:8" x14ac:dyDescent="0.35">
      <c r="A72" s="46">
        <v>69</v>
      </c>
      <c r="B72" s="44"/>
      <c r="C72" s="47"/>
      <c r="D72" s="48"/>
      <c r="E72" s="43"/>
      <c r="F72" s="43"/>
      <c r="G72" s="49"/>
      <c r="H72" s="55">
        <f t="shared" si="1"/>
        <v>0</v>
      </c>
    </row>
    <row r="73" spans="1:8" x14ac:dyDescent="0.35">
      <c r="A73" s="46">
        <v>70</v>
      </c>
      <c r="B73" s="44"/>
      <c r="C73" s="47"/>
      <c r="D73" s="48"/>
      <c r="E73" s="43"/>
      <c r="F73" s="43"/>
      <c r="G73" s="49"/>
      <c r="H73" s="55">
        <f t="shared" si="1"/>
        <v>0</v>
      </c>
    </row>
    <row r="74" spans="1:8" x14ac:dyDescent="0.35">
      <c r="A74" s="46">
        <v>71</v>
      </c>
      <c r="B74" s="44"/>
      <c r="C74" s="47"/>
      <c r="D74" s="48"/>
      <c r="E74" s="43"/>
      <c r="F74" s="43"/>
      <c r="G74" s="49"/>
      <c r="H74" s="55">
        <f t="shared" si="1"/>
        <v>0</v>
      </c>
    </row>
    <row r="75" spans="1:8" x14ac:dyDescent="0.35">
      <c r="A75" s="46">
        <v>72</v>
      </c>
      <c r="B75" s="44"/>
      <c r="C75" s="47"/>
      <c r="D75" s="48"/>
      <c r="E75" s="43"/>
      <c r="F75" s="43"/>
      <c r="G75" s="49"/>
      <c r="H75" s="55">
        <f t="shared" si="1"/>
        <v>0</v>
      </c>
    </row>
    <row r="76" spans="1:8" x14ac:dyDescent="0.35">
      <c r="A76" s="46">
        <v>73</v>
      </c>
      <c r="B76" s="44"/>
      <c r="C76" s="47"/>
      <c r="D76" s="48"/>
      <c r="E76" s="43"/>
      <c r="F76" s="43"/>
      <c r="G76" s="49"/>
      <c r="H76" s="55">
        <f t="shared" si="1"/>
        <v>0</v>
      </c>
    </row>
    <row r="77" spans="1:8" x14ac:dyDescent="0.35">
      <c r="A77" s="46">
        <v>74</v>
      </c>
      <c r="B77" s="44"/>
      <c r="C77" s="47"/>
      <c r="D77" s="48"/>
      <c r="E77" s="43"/>
      <c r="F77" s="43"/>
      <c r="G77" s="49"/>
      <c r="H77" s="55">
        <f t="shared" si="1"/>
        <v>0</v>
      </c>
    </row>
    <row r="78" spans="1:8" x14ac:dyDescent="0.35">
      <c r="A78" s="46">
        <v>75</v>
      </c>
      <c r="B78" s="44"/>
      <c r="C78" s="47"/>
      <c r="D78" s="48"/>
      <c r="E78" s="43"/>
      <c r="F78" s="43"/>
      <c r="G78" s="49"/>
      <c r="H78" s="55">
        <f t="shared" si="1"/>
        <v>0</v>
      </c>
    </row>
    <row r="79" spans="1:8" x14ac:dyDescent="0.35">
      <c r="A79" s="46">
        <v>76</v>
      </c>
      <c r="B79" s="44"/>
      <c r="C79" s="47"/>
      <c r="D79" s="48"/>
      <c r="E79" s="43"/>
      <c r="F79" s="43"/>
      <c r="G79" s="49"/>
      <c r="H79" s="55">
        <f t="shared" si="1"/>
        <v>0</v>
      </c>
    </row>
    <row r="80" spans="1:8" x14ac:dyDescent="0.35">
      <c r="A80" s="46">
        <v>77</v>
      </c>
      <c r="B80" s="44"/>
      <c r="C80" s="47"/>
      <c r="D80" s="48"/>
      <c r="E80" s="43"/>
      <c r="F80" s="43"/>
      <c r="G80" s="49"/>
      <c r="H80" s="55">
        <f t="shared" si="1"/>
        <v>0</v>
      </c>
    </row>
    <row r="81" spans="1:8" x14ac:dyDescent="0.35">
      <c r="A81" s="46">
        <v>78</v>
      </c>
      <c r="B81" s="44"/>
      <c r="C81" s="47"/>
      <c r="D81" s="48"/>
      <c r="E81" s="43"/>
      <c r="F81" s="43"/>
      <c r="G81" s="49"/>
      <c r="H81" s="55">
        <f t="shared" si="1"/>
        <v>0</v>
      </c>
    </row>
    <row r="82" spans="1:8" x14ac:dyDescent="0.35">
      <c r="A82" s="46">
        <v>79</v>
      </c>
      <c r="B82" s="44"/>
      <c r="C82" s="47"/>
      <c r="D82" s="48"/>
      <c r="E82" s="43"/>
      <c r="F82" s="43"/>
      <c r="G82" s="49"/>
      <c r="H82" s="55">
        <f t="shared" si="1"/>
        <v>0</v>
      </c>
    </row>
    <row r="83" spans="1:8" x14ac:dyDescent="0.35">
      <c r="A83" s="46">
        <v>80</v>
      </c>
      <c r="B83" s="44"/>
      <c r="C83" s="47"/>
      <c r="D83" s="48"/>
      <c r="E83" s="43"/>
      <c r="F83" s="43"/>
      <c r="G83" s="49"/>
      <c r="H83" s="55">
        <f t="shared" si="1"/>
        <v>0</v>
      </c>
    </row>
    <row r="84" spans="1:8" x14ac:dyDescent="0.35">
      <c r="A84" s="46">
        <v>81</v>
      </c>
      <c r="B84" s="44"/>
      <c r="C84" s="47"/>
      <c r="D84" s="48"/>
      <c r="E84" s="43"/>
      <c r="F84" s="43"/>
      <c r="G84" s="49"/>
      <c r="H84" s="55">
        <f t="shared" si="1"/>
        <v>0</v>
      </c>
    </row>
    <row r="85" spans="1:8" x14ac:dyDescent="0.35">
      <c r="A85" s="46">
        <v>82</v>
      </c>
      <c r="B85" s="44"/>
      <c r="C85" s="47"/>
      <c r="D85" s="48"/>
      <c r="E85" s="43"/>
      <c r="F85" s="43"/>
      <c r="G85" s="49"/>
      <c r="H85" s="55">
        <f t="shared" si="1"/>
        <v>0</v>
      </c>
    </row>
    <row r="86" spans="1:8" x14ac:dyDescent="0.35">
      <c r="A86" s="46">
        <v>83</v>
      </c>
      <c r="B86" s="44"/>
      <c r="C86" s="47"/>
      <c r="D86" s="48"/>
      <c r="E86" s="43"/>
      <c r="F86" s="43"/>
      <c r="G86" s="49"/>
      <c r="H86" s="55">
        <f t="shared" si="1"/>
        <v>0</v>
      </c>
    </row>
    <row r="87" spans="1:8" x14ac:dyDescent="0.35">
      <c r="A87" s="46">
        <v>84</v>
      </c>
      <c r="B87" s="44"/>
      <c r="C87" s="47"/>
      <c r="D87" s="48"/>
      <c r="E87" s="43"/>
      <c r="F87" s="43"/>
      <c r="G87" s="49"/>
      <c r="H87" s="55">
        <f t="shared" si="1"/>
        <v>0</v>
      </c>
    </row>
    <row r="88" spans="1:8" x14ac:dyDescent="0.35">
      <c r="A88" s="46">
        <v>85</v>
      </c>
      <c r="B88" s="44"/>
      <c r="C88" s="47"/>
      <c r="D88" s="48"/>
      <c r="E88" s="43"/>
      <c r="F88" s="43"/>
      <c r="G88" s="49"/>
      <c r="H88" s="55">
        <f t="shared" si="1"/>
        <v>0</v>
      </c>
    </row>
    <row r="89" spans="1:8" x14ac:dyDescent="0.35">
      <c r="A89" s="46">
        <v>86</v>
      </c>
      <c r="B89" s="44"/>
      <c r="C89" s="47"/>
      <c r="D89" s="48"/>
      <c r="E89" s="43"/>
      <c r="F89" s="43"/>
      <c r="G89" s="49"/>
      <c r="H89" s="55">
        <f t="shared" si="1"/>
        <v>0</v>
      </c>
    </row>
    <row r="90" spans="1:8" x14ac:dyDescent="0.35">
      <c r="A90" s="46">
        <v>87</v>
      </c>
      <c r="B90" s="44"/>
      <c r="C90" s="47"/>
      <c r="D90" s="48"/>
      <c r="E90" s="43"/>
      <c r="F90" s="43"/>
      <c r="G90" s="49"/>
      <c r="H90" s="55">
        <f t="shared" si="1"/>
        <v>0</v>
      </c>
    </row>
    <row r="91" spans="1:8" x14ac:dyDescent="0.35">
      <c r="A91" s="46">
        <v>88</v>
      </c>
      <c r="B91" s="44"/>
      <c r="C91" s="47"/>
      <c r="D91" s="48"/>
      <c r="E91" s="43"/>
      <c r="F91" s="43"/>
      <c r="G91" s="49"/>
      <c r="H91" s="55">
        <f t="shared" si="1"/>
        <v>0</v>
      </c>
    </row>
    <row r="92" spans="1:8" x14ac:dyDescent="0.35">
      <c r="A92" s="46">
        <v>89</v>
      </c>
      <c r="B92" s="44"/>
      <c r="C92" s="47"/>
      <c r="D92" s="48"/>
      <c r="E92" s="43"/>
      <c r="F92" s="43"/>
      <c r="G92" s="49"/>
      <c r="H92" s="55">
        <f t="shared" si="1"/>
        <v>0</v>
      </c>
    </row>
    <row r="93" spans="1:8" x14ac:dyDescent="0.35">
      <c r="A93" s="46">
        <v>90</v>
      </c>
      <c r="B93" s="44"/>
      <c r="C93" s="47"/>
      <c r="D93" s="48"/>
      <c r="E93" s="43"/>
      <c r="F93" s="43"/>
      <c r="G93" s="49"/>
      <c r="H93" s="55">
        <f t="shared" si="1"/>
        <v>0</v>
      </c>
    </row>
    <row r="94" spans="1:8" x14ac:dyDescent="0.35">
      <c r="A94" s="46">
        <v>91</v>
      </c>
      <c r="B94" s="44"/>
      <c r="C94" s="47"/>
      <c r="D94" s="48"/>
      <c r="E94" s="43"/>
      <c r="F94" s="43"/>
      <c r="G94" s="49"/>
      <c r="H94" s="55">
        <f t="shared" si="1"/>
        <v>0</v>
      </c>
    </row>
    <row r="95" spans="1:8" x14ac:dyDescent="0.35">
      <c r="A95" s="46">
        <v>92</v>
      </c>
      <c r="B95" s="44"/>
      <c r="C95" s="47"/>
      <c r="D95" s="48"/>
      <c r="E95" s="43"/>
      <c r="F95" s="43"/>
      <c r="G95" s="49"/>
      <c r="H95" s="55">
        <f t="shared" si="1"/>
        <v>0</v>
      </c>
    </row>
    <row r="96" spans="1:8" x14ac:dyDescent="0.35">
      <c r="A96" s="46">
        <v>93</v>
      </c>
      <c r="B96" s="44"/>
      <c r="C96" s="47"/>
      <c r="D96" s="48"/>
      <c r="E96" s="43"/>
      <c r="F96" s="43"/>
      <c r="G96" s="49"/>
      <c r="H96" s="55">
        <f t="shared" si="1"/>
        <v>0</v>
      </c>
    </row>
    <row r="97" spans="1:8" x14ac:dyDescent="0.35">
      <c r="A97" s="46">
        <v>94</v>
      </c>
      <c r="B97" s="44"/>
      <c r="C97" s="47"/>
      <c r="D97" s="48"/>
      <c r="E97" s="43"/>
      <c r="F97" s="43"/>
      <c r="G97" s="49"/>
      <c r="H97" s="55">
        <f t="shared" si="1"/>
        <v>0</v>
      </c>
    </row>
    <row r="98" spans="1:8" x14ac:dyDescent="0.35">
      <c r="A98" s="46">
        <v>95</v>
      </c>
      <c r="B98" s="44"/>
      <c r="C98" s="47"/>
      <c r="D98" s="48"/>
      <c r="E98" s="43"/>
      <c r="F98" s="43"/>
      <c r="G98" s="49"/>
      <c r="H98" s="55">
        <f t="shared" si="1"/>
        <v>0</v>
      </c>
    </row>
    <row r="99" spans="1:8" x14ac:dyDescent="0.35">
      <c r="A99" s="46">
        <v>96</v>
      </c>
      <c r="B99" s="44"/>
      <c r="C99" s="47"/>
      <c r="D99" s="48"/>
      <c r="E99" s="43"/>
      <c r="F99" s="43"/>
      <c r="G99" s="49"/>
      <c r="H99" s="55">
        <f t="shared" si="1"/>
        <v>0</v>
      </c>
    </row>
    <row r="100" spans="1:8" x14ac:dyDescent="0.35">
      <c r="A100" s="46">
        <v>97</v>
      </c>
      <c r="B100" s="44"/>
      <c r="C100" s="47"/>
      <c r="D100" s="48"/>
      <c r="E100" s="43"/>
      <c r="F100" s="43"/>
      <c r="G100" s="49"/>
      <c r="H100" s="55">
        <f t="shared" si="1"/>
        <v>0</v>
      </c>
    </row>
    <row r="101" spans="1:8" x14ac:dyDescent="0.35">
      <c r="A101" s="46">
        <v>98</v>
      </c>
      <c r="B101" s="44"/>
      <c r="C101" s="47"/>
      <c r="D101" s="48"/>
      <c r="E101" s="43"/>
      <c r="F101" s="43"/>
      <c r="G101" s="49"/>
      <c r="H101" s="55">
        <f t="shared" si="1"/>
        <v>0</v>
      </c>
    </row>
    <row r="102" spans="1:8" x14ac:dyDescent="0.35">
      <c r="A102" s="46">
        <v>99</v>
      </c>
      <c r="B102" s="44"/>
      <c r="C102" s="47"/>
      <c r="D102" s="48"/>
      <c r="E102" s="43"/>
      <c r="F102" s="43"/>
      <c r="G102" s="49"/>
      <c r="H102" s="55">
        <f t="shared" si="1"/>
        <v>0</v>
      </c>
    </row>
    <row r="103" spans="1:8" x14ac:dyDescent="0.35">
      <c r="A103" s="46">
        <v>100</v>
      </c>
      <c r="B103" s="44"/>
      <c r="C103" s="47"/>
      <c r="D103" s="48"/>
      <c r="E103" s="43"/>
      <c r="F103" s="43"/>
      <c r="G103" s="49"/>
      <c r="H103" s="55">
        <f t="shared" si="1"/>
        <v>0</v>
      </c>
    </row>
  </sheetData>
  <sheetProtection selectLockedCells="1"/>
  <mergeCells count="2">
    <mergeCell ref="A2:H2"/>
    <mergeCell ref="A1:H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D39DE-D00B-4779-B67F-FAD136FEB3AE}">
  <dimension ref="A1:U114"/>
  <sheetViews>
    <sheetView workbookViewId="0">
      <selection activeCell="C4" sqref="C4"/>
    </sheetView>
  </sheetViews>
  <sheetFormatPr defaultColWidth="8.7265625" defaultRowHeight="14.5" x14ac:dyDescent="0.35"/>
  <cols>
    <col min="1" max="1" width="6.54296875" style="50" customWidth="1"/>
    <col min="2" max="2" width="31.90625" style="45" customWidth="1"/>
    <col min="3" max="3" width="22" style="51" customWidth="1"/>
    <col min="4" max="4" width="27.90625" style="51" customWidth="1"/>
    <col min="5" max="5" width="27.81640625" style="52" customWidth="1"/>
    <col min="6" max="6" width="16.26953125" style="53" customWidth="1"/>
    <col min="7" max="7" width="14.1796875" style="53" customWidth="1"/>
    <col min="8" max="8" width="14.81640625" style="54" customWidth="1"/>
    <col min="9" max="9" width="14.453125" style="53" customWidth="1"/>
    <col min="10" max="10" width="10.6328125" style="53" customWidth="1"/>
    <col min="11" max="11" width="12.54296875" style="45" customWidth="1"/>
    <col min="12" max="12" width="13.26953125" style="69" customWidth="1"/>
    <col min="13" max="13" width="9.453125" style="45" customWidth="1"/>
    <col min="14" max="14" width="18.7265625" style="50" bestFit="1" customWidth="1"/>
    <col min="15" max="15" width="15.81640625" style="50" customWidth="1"/>
    <col min="16" max="16" width="15.1796875" style="50" customWidth="1"/>
    <col min="17" max="18" width="10.54296875" style="45" customWidth="1"/>
    <col min="19" max="19" width="12.7265625" style="50" customWidth="1"/>
    <col min="20" max="20" width="12.26953125" style="45" customWidth="1"/>
    <col min="21" max="21" width="14.81640625" style="45" customWidth="1"/>
    <col min="22" max="16384" width="8.7265625" style="45"/>
  </cols>
  <sheetData>
    <row r="1" spans="1:21" ht="21" x14ac:dyDescent="0.5">
      <c r="A1" s="88" t="str">
        <f>'Dati Generali'!B2&amp;" CUP"&amp;" "&amp;'Dati Generali'!B3&amp;" CIG "&amp;'Dati Generali'!B4&amp;" Fattura "&amp;'Dati Generali'!B1&amp; " Importo: "&amp;TEXT(Somme!B2,"#.##0,00")</f>
        <v>Ambito sociale ….. CUP XXXXXXXXXXXXXXX CIG YYYYYYYYYY Fattura n.100 del 20/10/2025 Importo: 461,48</v>
      </c>
      <c r="B1" s="88"/>
      <c r="C1" s="88"/>
      <c r="D1" s="88"/>
      <c r="E1" s="88"/>
      <c r="F1" s="88"/>
      <c r="G1" s="88"/>
      <c r="H1" s="88"/>
      <c r="I1" s="88"/>
      <c r="J1" s="88"/>
      <c r="K1" s="88"/>
      <c r="L1" s="88"/>
      <c r="M1" s="64"/>
      <c r="N1" s="64"/>
      <c r="O1" s="64"/>
      <c r="P1" s="64"/>
      <c r="Q1" s="64"/>
      <c r="R1" s="64"/>
      <c r="S1" s="64"/>
      <c r="T1" s="64"/>
      <c r="U1" s="64"/>
    </row>
    <row r="2" spans="1:21" x14ac:dyDescent="0.35">
      <c r="A2" s="89" t="s">
        <v>61</v>
      </c>
      <c r="B2" s="89"/>
      <c r="C2" s="89"/>
      <c r="D2" s="89"/>
      <c r="E2" s="89"/>
      <c r="F2" s="89"/>
      <c r="G2" s="89"/>
      <c r="H2" s="89"/>
      <c r="I2" s="89"/>
      <c r="J2" s="89"/>
      <c r="K2" s="89"/>
      <c r="L2" s="89"/>
      <c r="N2" s="45"/>
      <c r="O2" s="45"/>
      <c r="P2" s="45"/>
      <c r="S2" s="45"/>
    </row>
    <row r="3" spans="1:21" x14ac:dyDescent="0.35">
      <c r="A3" s="59" t="s">
        <v>1</v>
      </c>
      <c r="B3" s="67" t="s">
        <v>10</v>
      </c>
      <c r="C3" s="67" t="s">
        <v>11</v>
      </c>
      <c r="D3" s="67" t="s">
        <v>54</v>
      </c>
      <c r="E3" s="66" t="s">
        <v>9</v>
      </c>
      <c r="F3" s="67" t="s">
        <v>12</v>
      </c>
      <c r="G3" s="67" t="s">
        <v>17</v>
      </c>
      <c r="H3" s="67" t="s">
        <v>43</v>
      </c>
      <c r="I3" s="67" t="s">
        <v>13</v>
      </c>
      <c r="J3" s="67" t="s">
        <v>60</v>
      </c>
      <c r="K3" s="67" t="s">
        <v>14</v>
      </c>
      <c r="L3" s="67" t="s">
        <v>15</v>
      </c>
      <c r="N3" s="45"/>
      <c r="O3" s="45"/>
      <c r="P3" s="45"/>
      <c r="S3" s="45"/>
    </row>
    <row r="4" spans="1:21" x14ac:dyDescent="0.35">
      <c r="A4" s="46">
        <v>1</v>
      </c>
      <c r="B4" s="44" t="s">
        <v>39</v>
      </c>
      <c r="C4" s="46" t="s">
        <v>40</v>
      </c>
      <c r="D4" s="46" t="s">
        <v>57</v>
      </c>
      <c r="E4" s="46" t="s">
        <v>16</v>
      </c>
      <c r="F4" s="46" t="s">
        <v>42</v>
      </c>
      <c r="G4" s="46" t="s">
        <v>41</v>
      </c>
      <c r="H4" s="62">
        <v>45748</v>
      </c>
      <c r="I4" s="46">
        <v>17.579999999999998</v>
      </c>
      <c r="J4" s="68" t="b">
        <v>0</v>
      </c>
      <c r="K4" s="44">
        <v>26.25</v>
      </c>
      <c r="L4" s="55">
        <f>+ROUND(K4*I4*IF(J4=TRUE,1.15,1),2)</f>
        <v>461.48</v>
      </c>
      <c r="N4" s="45"/>
      <c r="O4" s="45"/>
      <c r="P4" s="45"/>
      <c r="S4" s="45"/>
    </row>
    <row r="5" spans="1:21" x14ac:dyDescent="0.35">
      <c r="A5" s="46">
        <v>2</v>
      </c>
      <c r="B5" s="44"/>
      <c r="C5" s="46"/>
      <c r="D5" s="46"/>
      <c r="E5" s="46"/>
      <c r="F5" s="46"/>
      <c r="G5" s="44"/>
      <c r="H5" s="44"/>
      <c r="I5" s="46"/>
      <c r="J5" s="68" t="b">
        <v>0</v>
      </c>
      <c r="K5" s="44"/>
      <c r="L5" s="55">
        <f t="shared" ref="L5:L68" si="0">+K5*I5</f>
        <v>0</v>
      </c>
      <c r="N5" s="45"/>
      <c r="O5" s="45"/>
      <c r="P5" s="45"/>
      <c r="S5" s="45"/>
    </row>
    <row r="6" spans="1:21" x14ac:dyDescent="0.35">
      <c r="A6" s="46">
        <v>3</v>
      </c>
      <c r="B6" s="44"/>
      <c r="C6" s="46"/>
      <c r="D6" s="46"/>
      <c r="E6" s="46"/>
      <c r="F6" s="46"/>
      <c r="G6" s="44"/>
      <c r="H6" s="44"/>
      <c r="I6" s="46"/>
      <c r="J6" s="68" t="b">
        <v>0</v>
      </c>
      <c r="K6" s="44"/>
      <c r="L6" s="55">
        <f t="shared" si="0"/>
        <v>0</v>
      </c>
      <c r="N6" s="45"/>
      <c r="O6" s="45"/>
      <c r="P6" s="45"/>
      <c r="S6" s="45"/>
    </row>
    <row r="7" spans="1:21" x14ac:dyDescent="0.35">
      <c r="A7" s="46">
        <v>4</v>
      </c>
      <c r="B7" s="44"/>
      <c r="C7" s="46"/>
      <c r="D7" s="46"/>
      <c r="E7" s="46"/>
      <c r="F7" s="46"/>
      <c r="G7" s="44"/>
      <c r="H7" s="44"/>
      <c r="I7" s="46"/>
      <c r="J7" s="68" t="b">
        <v>0</v>
      </c>
      <c r="K7" s="44"/>
      <c r="L7" s="55">
        <f t="shared" si="0"/>
        <v>0</v>
      </c>
      <c r="N7" s="45"/>
      <c r="O7" s="45"/>
      <c r="P7" s="45"/>
      <c r="S7" s="45"/>
    </row>
    <row r="8" spans="1:21" x14ac:dyDescent="0.35">
      <c r="A8" s="46">
        <v>5</v>
      </c>
      <c r="B8" s="44"/>
      <c r="C8" s="46"/>
      <c r="D8" s="46"/>
      <c r="E8" s="46"/>
      <c r="F8" s="46"/>
      <c r="G8" s="44"/>
      <c r="H8" s="44"/>
      <c r="I8" s="46"/>
      <c r="J8" s="68" t="b">
        <v>0</v>
      </c>
      <c r="K8" s="44"/>
      <c r="L8" s="55">
        <f t="shared" si="0"/>
        <v>0</v>
      </c>
      <c r="N8" s="45"/>
      <c r="O8" s="45"/>
      <c r="P8" s="45"/>
      <c r="S8" s="45"/>
    </row>
    <row r="9" spans="1:21" x14ac:dyDescent="0.35">
      <c r="A9" s="46">
        <v>6</v>
      </c>
      <c r="B9" s="44"/>
      <c r="C9" s="46"/>
      <c r="D9" s="46"/>
      <c r="E9" s="46"/>
      <c r="F9" s="46"/>
      <c r="G9" s="44"/>
      <c r="H9" s="44"/>
      <c r="I9" s="46"/>
      <c r="J9" s="68" t="b">
        <v>0</v>
      </c>
      <c r="K9" s="44"/>
      <c r="L9" s="55">
        <f t="shared" si="0"/>
        <v>0</v>
      </c>
      <c r="N9" s="45"/>
      <c r="O9" s="45"/>
      <c r="P9" s="45"/>
      <c r="S9" s="45"/>
    </row>
    <row r="10" spans="1:21" x14ac:dyDescent="0.35">
      <c r="A10" s="46">
        <v>7</v>
      </c>
      <c r="B10" s="44"/>
      <c r="C10" s="46"/>
      <c r="D10" s="46"/>
      <c r="E10" s="46"/>
      <c r="F10" s="46"/>
      <c r="G10" s="44"/>
      <c r="H10" s="44"/>
      <c r="I10" s="46"/>
      <c r="J10" s="68" t="b">
        <v>0</v>
      </c>
      <c r="K10" s="44"/>
      <c r="L10" s="55">
        <f t="shared" si="0"/>
        <v>0</v>
      </c>
      <c r="N10" s="45"/>
      <c r="O10" s="45"/>
      <c r="P10" s="45"/>
      <c r="S10" s="45"/>
    </row>
    <row r="11" spans="1:21" x14ac:dyDescent="0.35">
      <c r="A11" s="46">
        <v>8</v>
      </c>
      <c r="B11" s="44"/>
      <c r="C11" s="46"/>
      <c r="D11" s="46"/>
      <c r="E11" s="46"/>
      <c r="F11" s="46"/>
      <c r="G11" s="44"/>
      <c r="H11" s="44"/>
      <c r="I11" s="46"/>
      <c r="J11" s="68" t="b">
        <v>0</v>
      </c>
      <c r="K11" s="44"/>
      <c r="L11" s="55">
        <f t="shared" si="0"/>
        <v>0</v>
      </c>
      <c r="N11" s="45"/>
      <c r="O11" s="45"/>
      <c r="P11" s="45"/>
      <c r="S11" s="45"/>
    </row>
    <row r="12" spans="1:21" x14ac:dyDescent="0.35">
      <c r="A12" s="46">
        <v>9</v>
      </c>
      <c r="B12" s="44"/>
      <c r="C12" s="46"/>
      <c r="D12" s="46"/>
      <c r="E12" s="46"/>
      <c r="F12" s="46"/>
      <c r="G12" s="44"/>
      <c r="H12" s="44"/>
      <c r="I12" s="46"/>
      <c r="J12" s="68" t="b">
        <v>0</v>
      </c>
      <c r="K12" s="44"/>
      <c r="L12" s="55">
        <f t="shared" si="0"/>
        <v>0</v>
      </c>
      <c r="N12" s="45"/>
      <c r="O12" s="45"/>
      <c r="P12" s="45"/>
      <c r="S12" s="45"/>
    </row>
    <row r="13" spans="1:21" x14ac:dyDescent="0.35">
      <c r="A13" s="46">
        <v>10</v>
      </c>
      <c r="B13" s="44"/>
      <c r="C13" s="46"/>
      <c r="D13" s="46"/>
      <c r="E13" s="46"/>
      <c r="F13" s="46"/>
      <c r="G13" s="44"/>
      <c r="H13" s="44"/>
      <c r="I13" s="46"/>
      <c r="J13" s="68" t="b">
        <v>0</v>
      </c>
      <c r="K13" s="44"/>
      <c r="L13" s="55">
        <f t="shared" si="0"/>
        <v>0</v>
      </c>
      <c r="N13" s="45"/>
      <c r="O13" s="45"/>
      <c r="P13" s="45"/>
      <c r="S13" s="45"/>
    </row>
    <row r="14" spans="1:21" x14ac:dyDescent="0.35">
      <c r="A14" s="46">
        <v>11</v>
      </c>
      <c r="B14" s="44"/>
      <c r="C14" s="46"/>
      <c r="D14" s="46"/>
      <c r="E14" s="46"/>
      <c r="F14" s="46"/>
      <c r="G14" s="44"/>
      <c r="H14" s="44"/>
      <c r="I14" s="46"/>
      <c r="J14" s="68" t="b">
        <v>0</v>
      </c>
      <c r="K14" s="44"/>
      <c r="L14" s="55">
        <f t="shared" si="0"/>
        <v>0</v>
      </c>
      <c r="N14" s="45"/>
      <c r="O14" s="45"/>
      <c r="P14" s="45"/>
      <c r="S14" s="45"/>
    </row>
    <row r="15" spans="1:21" x14ac:dyDescent="0.35">
      <c r="A15" s="46">
        <v>12</v>
      </c>
      <c r="B15" s="44"/>
      <c r="C15" s="46"/>
      <c r="D15" s="46"/>
      <c r="E15" s="46"/>
      <c r="F15" s="46"/>
      <c r="G15" s="44"/>
      <c r="H15" s="44"/>
      <c r="I15" s="46"/>
      <c r="J15" s="68" t="b">
        <v>0</v>
      </c>
      <c r="K15" s="44"/>
      <c r="L15" s="55">
        <f t="shared" si="0"/>
        <v>0</v>
      </c>
      <c r="N15" s="45"/>
      <c r="O15" s="45"/>
      <c r="P15" s="45"/>
      <c r="S15" s="45"/>
    </row>
    <row r="16" spans="1:21" x14ac:dyDescent="0.35">
      <c r="A16" s="46">
        <v>13</v>
      </c>
      <c r="B16" s="44"/>
      <c r="C16" s="46"/>
      <c r="D16" s="46"/>
      <c r="E16" s="46"/>
      <c r="F16" s="46"/>
      <c r="G16" s="44"/>
      <c r="H16" s="44"/>
      <c r="I16" s="46"/>
      <c r="J16" s="68" t="b">
        <v>0</v>
      </c>
      <c r="K16" s="44"/>
      <c r="L16" s="55">
        <f t="shared" si="0"/>
        <v>0</v>
      </c>
      <c r="N16" s="45"/>
      <c r="O16" s="45"/>
      <c r="P16" s="45"/>
      <c r="S16" s="45"/>
    </row>
    <row r="17" spans="1:19" x14ac:dyDescent="0.35">
      <c r="A17" s="46">
        <v>14</v>
      </c>
      <c r="B17" s="44"/>
      <c r="C17" s="46"/>
      <c r="D17" s="46"/>
      <c r="E17" s="46"/>
      <c r="F17" s="46"/>
      <c r="G17" s="44"/>
      <c r="H17" s="44"/>
      <c r="I17" s="46"/>
      <c r="J17" s="68" t="b">
        <v>0</v>
      </c>
      <c r="K17" s="44"/>
      <c r="L17" s="55">
        <f t="shared" si="0"/>
        <v>0</v>
      </c>
      <c r="N17" s="45"/>
      <c r="O17" s="45"/>
      <c r="P17" s="45"/>
      <c r="S17" s="45"/>
    </row>
    <row r="18" spans="1:19" x14ac:dyDescent="0.35">
      <c r="A18" s="46">
        <v>15</v>
      </c>
      <c r="B18" s="44"/>
      <c r="C18" s="46"/>
      <c r="D18" s="46"/>
      <c r="E18" s="46"/>
      <c r="F18" s="46"/>
      <c r="G18" s="44"/>
      <c r="H18" s="44"/>
      <c r="I18" s="46"/>
      <c r="J18" s="68" t="b">
        <v>0</v>
      </c>
      <c r="K18" s="44"/>
      <c r="L18" s="55">
        <f t="shared" si="0"/>
        <v>0</v>
      </c>
      <c r="N18" s="45"/>
      <c r="O18" s="45"/>
      <c r="P18" s="45"/>
      <c r="S18" s="45"/>
    </row>
    <row r="19" spans="1:19" x14ac:dyDescent="0.35">
      <c r="A19" s="46">
        <v>16</v>
      </c>
      <c r="B19" s="44"/>
      <c r="C19" s="46"/>
      <c r="D19" s="46"/>
      <c r="E19" s="46"/>
      <c r="F19" s="46"/>
      <c r="G19" s="44"/>
      <c r="H19" s="44"/>
      <c r="I19" s="46"/>
      <c r="J19" s="68" t="b">
        <v>0</v>
      </c>
      <c r="K19" s="44"/>
      <c r="L19" s="55">
        <f t="shared" si="0"/>
        <v>0</v>
      </c>
      <c r="N19" s="45"/>
      <c r="O19" s="45"/>
      <c r="P19" s="45"/>
      <c r="S19" s="45"/>
    </row>
    <row r="20" spans="1:19" x14ac:dyDescent="0.35">
      <c r="A20" s="46">
        <v>17</v>
      </c>
      <c r="B20" s="44"/>
      <c r="C20" s="46"/>
      <c r="D20" s="46"/>
      <c r="E20" s="46"/>
      <c r="F20" s="46"/>
      <c r="G20" s="44"/>
      <c r="H20" s="44"/>
      <c r="I20" s="46"/>
      <c r="J20" s="68" t="b">
        <v>0</v>
      </c>
      <c r="K20" s="44"/>
      <c r="L20" s="55">
        <f t="shared" si="0"/>
        <v>0</v>
      </c>
      <c r="N20" s="45"/>
      <c r="O20" s="45"/>
      <c r="P20" s="45"/>
      <c r="S20" s="45"/>
    </row>
    <row r="21" spans="1:19" x14ac:dyDescent="0.35">
      <c r="A21" s="46">
        <v>18</v>
      </c>
      <c r="B21" s="44"/>
      <c r="C21" s="46"/>
      <c r="D21" s="46"/>
      <c r="E21" s="46"/>
      <c r="F21" s="46"/>
      <c r="G21" s="44"/>
      <c r="H21" s="44"/>
      <c r="I21" s="46"/>
      <c r="J21" s="68" t="b">
        <v>0</v>
      </c>
      <c r="K21" s="44"/>
      <c r="L21" s="55">
        <f t="shared" si="0"/>
        <v>0</v>
      </c>
      <c r="N21" s="45"/>
      <c r="O21" s="45"/>
      <c r="P21" s="45"/>
      <c r="S21" s="45"/>
    </row>
    <row r="22" spans="1:19" x14ac:dyDescent="0.35">
      <c r="A22" s="46">
        <v>19</v>
      </c>
      <c r="B22" s="44"/>
      <c r="C22" s="46"/>
      <c r="D22" s="46"/>
      <c r="E22" s="46"/>
      <c r="F22" s="46"/>
      <c r="G22" s="44"/>
      <c r="H22" s="44"/>
      <c r="I22" s="46"/>
      <c r="J22" s="68" t="b">
        <v>0</v>
      </c>
      <c r="K22" s="44"/>
      <c r="L22" s="55">
        <f t="shared" si="0"/>
        <v>0</v>
      </c>
      <c r="N22" s="45"/>
      <c r="O22" s="45"/>
      <c r="P22" s="45"/>
      <c r="S22" s="45"/>
    </row>
    <row r="23" spans="1:19" x14ac:dyDescent="0.35">
      <c r="A23" s="46">
        <v>20</v>
      </c>
      <c r="B23" s="44"/>
      <c r="C23" s="46"/>
      <c r="D23" s="46"/>
      <c r="E23" s="46"/>
      <c r="F23" s="46"/>
      <c r="G23" s="44"/>
      <c r="H23" s="44"/>
      <c r="I23" s="46"/>
      <c r="J23" s="68" t="b">
        <v>0</v>
      </c>
      <c r="K23" s="44"/>
      <c r="L23" s="55">
        <f t="shared" si="0"/>
        <v>0</v>
      </c>
      <c r="N23" s="45"/>
      <c r="O23" s="45"/>
      <c r="P23" s="45"/>
      <c r="S23" s="45"/>
    </row>
    <row r="24" spans="1:19" x14ac:dyDescent="0.35">
      <c r="A24" s="46">
        <v>21</v>
      </c>
      <c r="B24" s="44"/>
      <c r="C24" s="46"/>
      <c r="D24" s="46"/>
      <c r="E24" s="46"/>
      <c r="F24" s="46"/>
      <c r="G24" s="44"/>
      <c r="H24" s="44"/>
      <c r="I24" s="46"/>
      <c r="J24" s="68" t="b">
        <v>0</v>
      </c>
      <c r="K24" s="44"/>
      <c r="L24" s="55">
        <f t="shared" si="0"/>
        <v>0</v>
      </c>
      <c r="N24" s="45"/>
      <c r="O24" s="45"/>
      <c r="P24" s="45"/>
      <c r="S24" s="45"/>
    </row>
    <row r="25" spans="1:19" x14ac:dyDescent="0.35">
      <c r="A25" s="46">
        <v>22</v>
      </c>
      <c r="B25" s="44"/>
      <c r="C25" s="46"/>
      <c r="D25" s="46"/>
      <c r="E25" s="46"/>
      <c r="F25" s="46"/>
      <c r="G25" s="44"/>
      <c r="H25" s="44"/>
      <c r="I25" s="46"/>
      <c r="J25" s="68" t="b">
        <v>0</v>
      </c>
      <c r="K25" s="44"/>
      <c r="L25" s="55">
        <f t="shared" si="0"/>
        <v>0</v>
      </c>
      <c r="N25" s="45"/>
      <c r="O25" s="45"/>
      <c r="P25" s="45"/>
      <c r="S25" s="45"/>
    </row>
    <row r="26" spans="1:19" x14ac:dyDescent="0.35">
      <c r="A26" s="46">
        <v>23</v>
      </c>
      <c r="B26" s="44"/>
      <c r="C26" s="46"/>
      <c r="D26" s="46"/>
      <c r="E26" s="46"/>
      <c r="F26" s="46"/>
      <c r="G26" s="44"/>
      <c r="H26" s="44"/>
      <c r="I26" s="46"/>
      <c r="J26" s="68" t="b">
        <v>0</v>
      </c>
      <c r="K26" s="44"/>
      <c r="L26" s="55">
        <f t="shared" si="0"/>
        <v>0</v>
      </c>
      <c r="N26" s="45"/>
      <c r="O26" s="45"/>
      <c r="P26" s="45"/>
      <c r="S26" s="45"/>
    </row>
    <row r="27" spans="1:19" x14ac:dyDescent="0.35">
      <c r="A27" s="46">
        <v>24</v>
      </c>
      <c r="B27" s="44"/>
      <c r="C27" s="46"/>
      <c r="D27" s="46"/>
      <c r="E27" s="46"/>
      <c r="F27" s="46"/>
      <c r="G27" s="44"/>
      <c r="H27" s="44"/>
      <c r="I27" s="46"/>
      <c r="J27" s="68" t="b">
        <v>0</v>
      </c>
      <c r="K27" s="44"/>
      <c r="L27" s="55">
        <f t="shared" si="0"/>
        <v>0</v>
      </c>
      <c r="N27" s="45"/>
      <c r="O27" s="45"/>
      <c r="P27" s="45"/>
      <c r="S27" s="45"/>
    </row>
    <row r="28" spans="1:19" x14ac:dyDescent="0.35">
      <c r="A28" s="46">
        <v>25</v>
      </c>
      <c r="B28" s="44"/>
      <c r="C28" s="46"/>
      <c r="D28" s="46"/>
      <c r="E28" s="46"/>
      <c r="F28" s="46"/>
      <c r="G28" s="44"/>
      <c r="H28" s="44"/>
      <c r="I28" s="46"/>
      <c r="J28" s="68" t="b">
        <v>0</v>
      </c>
      <c r="K28" s="44"/>
      <c r="L28" s="55">
        <f t="shared" si="0"/>
        <v>0</v>
      </c>
      <c r="N28" s="45"/>
      <c r="O28" s="45"/>
      <c r="P28" s="45"/>
      <c r="S28" s="45"/>
    </row>
    <row r="29" spans="1:19" x14ac:dyDescent="0.35">
      <c r="A29" s="46">
        <v>26</v>
      </c>
      <c r="B29" s="44"/>
      <c r="C29" s="46"/>
      <c r="D29" s="46"/>
      <c r="E29" s="46"/>
      <c r="F29" s="46"/>
      <c r="G29" s="44"/>
      <c r="H29" s="44"/>
      <c r="I29" s="46"/>
      <c r="J29" s="68" t="b">
        <v>0</v>
      </c>
      <c r="K29" s="44"/>
      <c r="L29" s="55">
        <f t="shared" si="0"/>
        <v>0</v>
      </c>
      <c r="N29" s="45"/>
      <c r="O29" s="45"/>
      <c r="P29" s="45"/>
      <c r="S29" s="45"/>
    </row>
    <row r="30" spans="1:19" x14ac:dyDescent="0.35">
      <c r="A30" s="46">
        <v>27</v>
      </c>
      <c r="B30" s="44"/>
      <c r="C30" s="46"/>
      <c r="D30" s="46"/>
      <c r="E30" s="46"/>
      <c r="F30" s="46"/>
      <c r="G30" s="44"/>
      <c r="H30" s="44"/>
      <c r="I30" s="46"/>
      <c r="J30" s="68" t="b">
        <v>0</v>
      </c>
      <c r="K30" s="44"/>
      <c r="L30" s="55">
        <f t="shared" si="0"/>
        <v>0</v>
      </c>
      <c r="N30" s="45"/>
      <c r="O30" s="45"/>
      <c r="P30" s="45"/>
      <c r="S30" s="45"/>
    </row>
    <row r="31" spans="1:19" x14ac:dyDescent="0.35">
      <c r="A31" s="46">
        <v>28</v>
      </c>
      <c r="B31" s="44"/>
      <c r="C31" s="46"/>
      <c r="D31" s="46"/>
      <c r="E31" s="46"/>
      <c r="F31" s="46"/>
      <c r="G31" s="44"/>
      <c r="H31" s="44"/>
      <c r="I31" s="46"/>
      <c r="J31" s="68" t="b">
        <v>0</v>
      </c>
      <c r="K31" s="44"/>
      <c r="L31" s="55">
        <f t="shared" si="0"/>
        <v>0</v>
      </c>
      <c r="N31" s="45"/>
      <c r="O31" s="45"/>
      <c r="P31" s="45"/>
      <c r="S31" s="45"/>
    </row>
    <row r="32" spans="1:19" x14ac:dyDescent="0.35">
      <c r="A32" s="46">
        <v>29</v>
      </c>
      <c r="B32" s="44"/>
      <c r="C32" s="46"/>
      <c r="D32" s="46"/>
      <c r="E32" s="46"/>
      <c r="F32" s="46"/>
      <c r="G32" s="44"/>
      <c r="H32" s="44"/>
      <c r="I32" s="46"/>
      <c r="J32" s="68" t="b">
        <v>0</v>
      </c>
      <c r="K32" s="44"/>
      <c r="L32" s="55">
        <f t="shared" si="0"/>
        <v>0</v>
      </c>
      <c r="N32" s="45"/>
      <c r="O32" s="45"/>
      <c r="P32" s="45"/>
      <c r="S32" s="45"/>
    </row>
    <row r="33" spans="1:19" x14ac:dyDescent="0.35">
      <c r="A33" s="46">
        <v>30</v>
      </c>
      <c r="B33" s="44"/>
      <c r="C33" s="46"/>
      <c r="D33" s="46"/>
      <c r="E33" s="46"/>
      <c r="F33" s="46"/>
      <c r="G33" s="44"/>
      <c r="H33" s="44"/>
      <c r="I33" s="46"/>
      <c r="J33" s="68" t="b">
        <v>0</v>
      </c>
      <c r="K33" s="44"/>
      <c r="L33" s="55">
        <f t="shared" si="0"/>
        <v>0</v>
      </c>
      <c r="N33" s="45"/>
      <c r="O33" s="45"/>
      <c r="P33" s="45"/>
      <c r="S33" s="45"/>
    </row>
    <row r="34" spans="1:19" x14ac:dyDescent="0.35">
      <c r="A34" s="46">
        <v>31</v>
      </c>
      <c r="B34" s="44"/>
      <c r="C34" s="46"/>
      <c r="D34" s="46"/>
      <c r="E34" s="46"/>
      <c r="F34" s="46"/>
      <c r="G34" s="44"/>
      <c r="H34" s="44"/>
      <c r="I34" s="46"/>
      <c r="J34" s="68" t="b">
        <v>0</v>
      </c>
      <c r="K34" s="44"/>
      <c r="L34" s="55">
        <f t="shared" si="0"/>
        <v>0</v>
      </c>
      <c r="N34" s="45"/>
      <c r="O34" s="45"/>
      <c r="P34" s="45"/>
      <c r="S34" s="45"/>
    </row>
    <row r="35" spans="1:19" x14ac:dyDescent="0.35">
      <c r="A35" s="46">
        <v>32</v>
      </c>
      <c r="B35" s="44"/>
      <c r="C35" s="46"/>
      <c r="D35" s="46"/>
      <c r="E35" s="46"/>
      <c r="F35" s="46"/>
      <c r="G35" s="44"/>
      <c r="H35" s="44"/>
      <c r="I35" s="46"/>
      <c r="J35" s="68" t="b">
        <v>0</v>
      </c>
      <c r="K35" s="44"/>
      <c r="L35" s="55">
        <f t="shared" si="0"/>
        <v>0</v>
      </c>
      <c r="N35" s="45"/>
      <c r="O35" s="45"/>
      <c r="P35" s="45"/>
      <c r="S35" s="45"/>
    </row>
    <row r="36" spans="1:19" x14ac:dyDescent="0.35">
      <c r="A36" s="46">
        <v>33</v>
      </c>
      <c r="B36" s="44"/>
      <c r="C36" s="46"/>
      <c r="D36" s="46"/>
      <c r="E36" s="46"/>
      <c r="F36" s="46"/>
      <c r="G36" s="44"/>
      <c r="H36" s="44"/>
      <c r="I36" s="46"/>
      <c r="J36" s="68" t="b">
        <v>0</v>
      </c>
      <c r="K36" s="44"/>
      <c r="L36" s="55">
        <f t="shared" si="0"/>
        <v>0</v>
      </c>
      <c r="N36" s="45"/>
      <c r="O36" s="45"/>
      <c r="P36" s="45"/>
      <c r="S36" s="45"/>
    </row>
    <row r="37" spans="1:19" x14ac:dyDescent="0.35">
      <c r="A37" s="46">
        <v>34</v>
      </c>
      <c r="B37" s="44"/>
      <c r="C37" s="46"/>
      <c r="D37" s="46"/>
      <c r="E37" s="46"/>
      <c r="F37" s="46"/>
      <c r="G37" s="44"/>
      <c r="H37" s="44"/>
      <c r="I37" s="46"/>
      <c r="J37" s="68" t="b">
        <v>0</v>
      </c>
      <c r="K37" s="44"/>
      <c r="L37" s="55">
        <f t="shared" si="0"/>
        <v>0</v>
      </c>
      <c r="N37" s="45"/>
      <c r="O37" s="45"/>
      <c r="P37" s="45"/>
      <c r="S37" s="45"/>
    </row>
    <row r="38" spans="1:19" x14ac:dyDescent="0.35">
      <c r="A38" s="46">
        <v>35</v>
      </c>
      <c r="B38" s="44"/>
      <c r="C38" s="46"/>
      <c r="D38" s="46"/>
      <c r="E38" s="46"/>
      <c r="F38" s="46"/>
      <c r="G38" s="44"/>
      <c r="H38" s="44"/>
      <c r="I38" s="46"/>
      <c r="J38" s="68" t="b">
        <v>0</v>
      </c>
      <c r="K38" s="44"/>
      <c r="L38" s="55">
        <f t="shared" si="0"/>
        <v>0</v>
      </c>
      <c r="N38" s="45"/>
      <c r="O38" s="45"/>
      <c r="P38" s="45"/>
      <c r="S38" s="45"/>
    </row>
    <row r="39" spans="1:19" x14ac:dyDescent="0.35">
      <c r="A39" s="46">
        <v>36</v>
      </c>
      <c r="B39" s="44"/>
      <c r="C39" s="46"/>
      <c r="D39" s="46"/>
      <c r="E39" s="46"/>
      <c r="F39" s="46"/>
      <c r="G39" s="44"/>
      <c r="H39" s="44"/>
      <c r="I39" s="46"/>
      <c r="J39" s="68" t="b">
        <v>0</v>
      </c>
      <c r="K39" s="44"/>
      <c r="L39" s="55">
        <f t="shared" si="0"/>
        <v>0</v>
      </c>
      <c r="N39" s="45"/>
      <c r="O39" s="45"/>
      <c r="P39" s="45"/>
      <c r="S39" s="45"/>
    </row>
    <row r="40" spans="1:19" x14ac:dyDescent="0.35">
      <c r="A40" s="46">
        <v>37</v>
      </c>
      <c r="B40" s="44"/>
      <c r="C40" s="46"/>
      <c r="D40" s="46"/>
      <c r="E40" s="46"/>
      <c r="F40" s="46"/>
      <c r="G40" s="44"/>
      <c r="H40" s="44"/>
      <c r="I40" s="46"/>
      <c r="J40" s="68" t="b">
        <v>0</v>
      </c>
      <c r="K40" s="44"/>
      <c r="L40" s="55">
        <f t="shared" si="0"/>
        <v>0</v>
      </c>
      <c r="N40" s="45"/>
      <c r="O40" s="45"/>
      <c r="P40" s="45"/>
      <c r="S40" s="45"/>
    </row>
    <row r="41" spans="1:19" x14ac:dyDescent="0.35">
      <c r="A41" s="46">
        <v>38</v>
      </c>
      <c r="B41" s="44"/>
      <c r="C41" s="46"/>
      <c r="D41" s="46"/>
      <c r="E41" s="46"/>
      <c r="F41" s="46"/>
      <c r="G41" s="44"/>
      <c r="H41" s="44"/>
      <c r="I41" s="46"/>
      <c r="J41" s="68" t="b">
        <v>0</v>
      </c>
      <c r="K41" s="44"/>
      <c r="L41" s="55">
        <f t="shared" si="0"/>
        <v>0</v>
      </c>
      <c r="N41" s="45"/>
      <c r="O41" s="45"/>
      <c r="P41" s="45"/>
      <c r="S41" s="45"/>
    </row>
    <row r="42" spans="1:19" x14ac:dyDescent="0.35">
      <c r="A42" s="46">
        <v>39</v>
      </c>
      <c r="B42" s="44"/>
      <c r="C42" s="46"/>
      <c r="D42" s="46"/>
      <c r="E42" s="46"/>
      <c r="F42" s="46"/>
      <c r="G42" s="44"/>
      <c r="H42" s="44"/>
      <c r="I42" s="46"/>
      <c r="J42" s="68" t="b">
        <v>0</v>
      </c>
      <c r="K42" s="44"/>
      <c r="L42" s="55">
        <f t="shared" si="0"/>
        <v>0</v>
      </c>
      <c r="N42" s="45"/>
      <c r="O42" s="45"/>
      <c r="P42" s="45"/>
      <c r="S42" s="45"/>
    </row>
    <row r="43" spans="1:19" x14ac:dyDescent="0.35">
      <c r="A43" s="46">
        <v>40</v>
      </c>
      <c r="B43" s="44"/>
      <c r="C43" s="46"/>
      <c r="D43" s="46"/>
      <c r="E43" s="46"/>
      <c r="F43" s="46"/>
      <c r="G43" s="44"/>
      <c r="H43" s="44"/>
      <c r="I43" s="46"/>
      <c r="J43" s="68" t="b">
        <v>0</v>
      </c>
      <c r="K43" s="44"/>
      <c r="L43" s="55">
        <f t="shared" si="0"/>
        <v>0</v>
      </c>
      <c r="N43" s="45"/>
      <c r="O43" s="45"/>
      <c r="P43" s="45"/>
      <c r="S43" s="45"/>
    </row>
    <row r="44" spans="1:19" x14ac:dyDescent="0.35">
      <c r="A44" s="46">
        <v>41</v>
      </c>
      <c r="B44" s="44"/>
      <c r="C44" s="46"/>
      <c r="D44" s="46"/>
      <c r="E44" s="46"/>
      <c r="F44" s="46"/>
      <c r="G44" s="44"/>
      <c r="H44" s="44"/>
      <c r="I44" s="46"/>
      <c r="J44" s="68" t="b">
        <v>0</v>
      </c>
      <c r="K44" s="44"/>
      <c r="L44" s="55">
        <f t="shared" si="0"/>
        <v>0</v>
      </c>
      <c r="N44" s="45"/>
      <c r="O44" s="45"/>
      <c r="P44" s="45"/>
      <c r="S44" s="45"/>
    </row>
    <row r="45" spans="1:19" x14ac:dyDescent="0.35">
      <c r="A45" s="46">
        <v>42</v>
      </c>
      <c r="B45" s="44"/>
      <c r="C45" s="46"/>
      <c r="D45" s="46"/>
      <c r="E45" s="46"/>
      <c r="F45" s="46"/>
      <c r="G45" s="44"/>
      <c r="H45" s="44"/>
      <c r="I45" s="46"/>
      <c r="J45" s="68" t="b">
        <v>0</v>
      </c>
      <c r="K45" s="44"/>
      <c r="L45" s="55">
        <f t="shared" si="0"/>
        <v>0</v>
      </c>
      <c r="N45" s="45"/>
      <c r="O45" s="45"/>
      <c r="P45" s="45"/>
      <c r="S45" s="45"/>
    </row>
    <row r="46" spans="1:19" x14ac:dyDescent="0.35">
      <c r="A46" s="46">
        <v>43</v>
      </c>
      <c r="B46" s="44"/>
      <c r="C46" s="46"/>
      <c r="D46" s="46"/>
      <c r="E46" s="46"/>
      <c r="F46" s="46"/>
      <c r="G46" s="44"/>
      <c r="H46" s="44"/>
      <c r="I46" s="46"/>
      <c r="J46" s="68" t="b">
        <v>0</v>
      </c>
      <c r="K46" s="44"/>
      <c r="L46" s="55">
        <f t="shared" si="0"/>
        <v>0</v>
      </c>
      <c r="N46" s="45"/>
      <c r="O46" s="45"/>
      <c r="P46" s="45"/>
      <c r="S46" s="45"/>
    </row>
    <row r="47" spans="1:19" x14ac:dyDescent="0.35">
      <c r="A47" s="46">
        <v>44</v>
      </c>
      <c r="B47" s="44"/>
      <c r="C47" s="46"/>
      <c r="D47" s="46"/>
      <c r="E47" s="46"/>
      <c r="F47" s="46"/>
      <c r="G47" s="44"/>
      <c r="H47" s="44"/>
      <c r="I47" s="46"/>
      <c r="J47" s="68" t="b">
        <v>0</v>
      </c>
      <c r="K47" s="44"/>
      <c r="L47" s="55">
        <f t="shared" si="0"/>
        <v>0</v>
      </c>
      <c r="N47" s="45"/>
      <c r="O47" s="45"/>
      <c r="P47" s="45"/>
      <c r="S47" s="45"/>
    </row>
    <row r="48" spans="1:19" x14ac:dyDescent="0.35">
      <c r="A48" s="46">
        <v>45</v>
      </c>
      <c r="B48" s="44"/>
      <c r="C48" s="46"/>
      <c r="D48" s="46"/>
      <c r="E48" s="46"/>
      <c r="F48" s="46"/>
      <c r="G48" s="44"/>
      <c r="H48" s="44"/>
      <c r="I48" s="46"/>
      <c r="J48" s="68" t="b">
        <v>0</v>
      </c>
      <c r="K48" s="44"/>
      <c r="L48" s="55">
        <f t="shared" si="0"/>
        <v>0</v>
      </c>
      <c r="N48" s="45"/>
      <c r="O48" s="45"/>
      <c r="P48" s="45"/>
      <c r="S48" s="45"/>
    </row>
    <row r="49" spans="1:19" x14ac:dyDescent="0.35">
      <c r="A49" s="46">
        <v>46</v>
      </c>
      <c r="B49" s="44"/>
      <c r="C49" s="46"/>
      <c r="D49" s="46"/>
      <c r="E49" s="46"/>
      <c r="F49" s="46"/>
      <c r="G49" s="44"/>
      <c r="H49" s="44"/>
      <c r="I49" s="46"/>
      <c r="J49" s="68" t="b">
        <v>0</v>
      </c>
      <c r="K49" s="44"/>
      <c r="L49" s="55">
        <f t="shared" si="0"/>
        <v>0</v>
      </c>
      <c r="N49" s="45"/>
      <c r="O49" s="45"/>
      <c r="P49" s="45"/>
      <c r="S49" s="45"/>
    </row>
    <row r="50" spans="1:19" x14ac:dyDescent="0.35">
      <c r="A50" s="46">
        <v>47</v>
      </c>
      <c r="B50" s="44"/>
      <c r="C50" s="46"/>
      <c r="D50" s="46"/>
      <c r="E50" s="46"/>
      <c r="F50" s="46"/>
      <c r="G50" s="44"/>
      <c r="H50" s="44"/>
      <c r="I50" s="46"/>
      <c r="J50" s="68" t="b">
        <v>0</v>
      </c>
      <c r="K50" s="44"/>
      <c r="L50" s="55">
        <f t="shared" si="0"/>
        <v>0</v>
      </c>
      <c r="N50" s="45"/>
      <c r="O50" s="45"/>
      <c r="P50" s="45"/>
      <c r="S50" s="45"/>
    </row>
    <row r="51" spans="1:19" x14ac:dyDescent="0.35">
      <c r="A51" s="46">
        <v>48</v>
      </c>
      <c r="B51" s="44"/>
      <c r="C51" s="46"/>
      <c r="D51" s="46"/>
      <c r="E51" s="46"/>
      <c r="F51" s="46"/>
      <c r="G51" s="44"/>
      <c r="H51" s="44"/>
      <c r="I51" s="46"/>
      <c r="J51" s="68" t="b">
        <v>0</v>
      </c>
      <c r="K51" s="44"/>
      <c r="L51" s="55">
        <f t="shared" si="0"/>
        <v>0</v>
      </c>
      <c r="N51" s="45"/>
      <c r="O51" s="45"/>
      <c r="P51" s="45"/>
      <c r="S51" s="45"/>
    </row>
    <row r="52" spans="1:19" x14ac:dyDescent="0.35">
      <c r="A52" s="46">
        <v>49</v>
      </c>
      <c r="B52" s="44"/>
      <c r="C52" s="46"/>
      <c r="D52" s="46"/>
      <c r="E52" s="46"/>
      <c r="F52" s="46"/>
      <c r="G52" s="44"/>
      <c r="H52" s="44"/>
      <c r="I52" s="46"/>
      <c r="J52" s="68" t="b">
        <v>0</v>
      </c>
      <c r="K52" s="44"/>
      <c r="L52" s="55">
        <f t="shared" si="0"/>
        <v>0</v>
      </c>
      <c r="N52" s="45"/>
      <c r="O52" s="45"/>
      <c r="P52" s="45"/>
      <c r="S52" s="45"/>
    </row>
    <row r="53" spans="1:19" x14ac:dyDescent="0.35">
      <c r="A53" s="46">
        <v>50</v>
      </c>
      <c r="B53" s="44"/>
      <c r="C53" s="46"/>
      <c r="D53" s="46"/>
      <c r="E53" s="46"/>
      <c r="F53" s="46"/>
      <c r="G53" s="44"/>
      <c r="H53" s="44"/>
      <c r="I53" s="46"/>
      <c r="J53" s="68" t="b">
        <v>0</v>
      </c>
      <c r="K53" s="44"/>
      <c r="L53" s="55">
        <f t="shared" si="0"/>
        <v>0</v>
      </c>
      <c r="N53" s="45"/>
      <c r="O53" s="45"/>
      <c r="P53" s="45"/>
      <c r="S53" s="45"/>
    </row>
    <row r="54" spans="1:19" x14ac:dyDescent="0.35">
      <c r="A54" s="46">
        <v>51</v>
      </c>
      <c r="B54" s="44"/>
      <c r="C54" s="46"/>
      <c r="D54" s="46"/>
      <c r="E54" s="46"/>
      <c r="F54" s="46"/>
      <c r="G54" s="44"/>
      <c r="H54" s="44"/>
      <c r="I54" s="46"/>
      <c r="J54" s="68" t="b">
        <v>0</v>
      </c>
      <c r="K54" s="44"/>
      <c r="L54" s="55">
        <f t="shared" si="0"/>
        <v>0</v>
      </c>
      <c r="N54" s="45"/>
      <c r="O54" s="45"/>
      <c r="P54" s="45"/>
      <c r="S54" s="45"/>
    </row>
    <row r="55" spans="1:19" x14ac:dyDescent="0.35">
      <c r="A55" s="46">
        <v>52</v>
      </c>
      <c r="B55" s="44"/>
      <c r="C55" s="46"/>
      <c r="D55" s="46"/>
      <c r="E55" s="46"/>
      <c r="F55" s="46"/>
      <c r="G55" s="44"/>
      <c r="H55" s="44"/>
      <c r="I55" s="46"/>
      <c r="J55" s="68" t="b">
        <v>0</v>
      </c>
      <c r="K55" s="44"/>
      <c r="L55" s="55">
        <f t="shared" si="0"/>
        <v>0</v>
      </c>
      <c r="N55" s="45"/>
      <c r="O55" s="45"/>
      <c r="P55" s="45"/>
      <c r="S55" s="45"/>
    </row>
    <row r="56" spans="1:19" x14ac:dyDescent="0.35">
      <c r="A56" s="46">
        <v>53</v>
      </c>
      <c r="B56" s="44"/>
      <c r="C56" s="46"/>
      <c r="D56" s="46"/>
      <c r="E56" s="46"/>
      <c r="F56" s="46"/>
      <c r="G56" s="44"/>
      <c r="H56" s="44"/>
      <c r="I56" s="46"/>
      <c r="J56" s="68" t="b">
        <v>0</v>
      </c>
      <c r="K56" s="44"/>
      <c r="L56" s="55">
        <f t="shared" si="0"/>
        <v>0</v>
      </c>
      <c r="N56" s="45"/>
      <c r="O56" s="45"/>
      <c r="P56" s="45"/>
      <c r="S56" s="45"/>
    </row>
    <row r="57" spans="1:19" x14ac:dyDescent="0.35">
      <c r="A57" s="46">
        <v>54</v>
      </c>
      <c r="B57" s="44"/>
      <c r="C57" s="46"/>
      <c r="D57" s="46"/>
      <c r="E57" s="46"/>
      <c r="F57" s="46"/>
      <c r="G57" s="44"/>
      <c r="H57" s="44"/>
      <c r="I57" s="46"/>
      <c r="J57" s="68" t="b">
        <v>0</v>
      </c>
      <c r="K57" s="44"/>
      <c r="L57" s="55">
        <f t="shared" si="0"/>
        <v>0</v>
      </c>
      <c r="N57" s="45"/>
      <c r="O57" s="45"/>
      <c r="P57" s="45"/>
      <c r="S57" s="45"/>
    </row>
    <row r="58" spans="1:19" x14ac:dyDescent="0.35">
      <c r="A58" s="46">
        <v>55</v>
      </c>
      <c r="B58" s="44"/>
      <c r="C58" s="46"/>
      <c r="D58" s="46"/>
      <c r="E58" s="46"/>
      <c r="F58" s="46"/>
      <c r="G58" s="44"/>
      <c r="H58" s="44"/>
      <c r="I58" s="46"/>
      <c r="J58" s="68" t="b">
        <v>0</v>
      </c>
      <c r="K58" s="44"/>
      <c r="L58" s="55">
        <f t="shared" si="0"/>
        <v>0</v>
      </c>
      <c r="N58" s="45"/>
      <c r="O58" s="45"/>
      <c r="P58" s="45"/>
      <c r="S58" s="45"/>
    </row>
    <row r="59" spans="1:19" x14ac:dyDescent="0.35">
      <c r="A59" s="46">
        <v>56</v>
      </c>
      <c r="B59" s="44"/>
      <c r="C59" s="46"/>
      <c r="D59" s="46"/>
      <c r="E59" s="46"/>
      <c r="F59" s="46"/>
      <c r="G59" s="44"/>
      <c r="H59" s="44"/>
      <c r="I59" s="46"/>
      <c r="J59" s="68" t="b">
        <v>0</v>
      </c>
      <c r="K59" s="44"/>
      <c r="L59" s="55">
        <f t="shared" si="0"/>
        <v>0</v>
      </c>
      <c r="N59" s="45"/>
      <c r="O59" s="45"/>
      <c r="P59" s="45"/>
      <c r="S59" s="45"/>
    </row>
    <row r="60" spans="1:19" x14ac:dyDescent="0.35">
      <c r="A60" s="46">
        <v>57</v>
      </c>
      <c r="B60" s="44"/>
      <c r="C60" s="46"/>
      <c r="D60" s="46"/>
      <c r="E60" s="46"/>
      <c r="F60" s="46"/>
      <c r="G60" s="44"/>
      <c r="H60" s="44"/>
      <c r="I60" s="46"/>
      <c r="J60" s="68" t="b">
        <v>0</v>
      </c>
      <c r="K60" s="44"/>
      <c r="L60" s="55">
        <f t="shared" si="0"/>
        <v>0</v>
      </c>
      <c r="N60" s="45"/>
      <c r="O60" s="45"/>
      <c r="P60" s="45"/>
      <c r="S60" s="45"/>
    </row>
    <row r="61" spans="1:19" x14ac:dyDescent="0.35">
      <c r="A61" s="46">
        <v>58</v>
      </c>
      <c r="B61" s="44"/>
      <c r="C61" s="46"/>
      <c r="D61" s="46"/>
      <c r="E61" s="46"/>
      <c r="F61" s="46"/>
      <c r="G61" s="44"/>
      <c r="H61" s="44"/>
      <c r="I61" s="46"/>
      <c r="J61" s="68" t="b">
        <v>0</v>
      </c>
      <c r="K61" s="44"/>
      <c r="L61" s="55">
        <f t="shared" si="0"/>
        <v>0</v>
      </c>
      <c r="N61" s="45"/>
      <c r="O61" s="45"/>
      <c r="P61" s="45"/>
      <c r="S61" s="45"/>
    </row>
    <row r="62" spans="1:19" x14ac:dyDescent="0.35">
      <c r="A62" s="46">
        <v>59</v>
      </c>
      <c r="B62" s="44"/>
      <c r="C62" s="46"/>
      <c r="D62" s="46"/>
      <c r="E62" s="46"/>
      <c r="F62" s="46"/>
      <c r="G62" s="44"/>
      <c r="H62" s="44"/>
      <c r="I62" s="46"/>
      <c r="J62" s="68" t="b">
        <v>0</v>
      </c>
      <c r="K62" s="44"/>
      <c r="L62" s="55">
        <f t="shared" si="0"/>
        <v>0</v>
      </c>
      <c r="N62" s="45"/>
      <c r="O62" s="45"/>
      <c r="P62" s="45"/>
      <c r="S62" s="45"/>
    </row>
    <row r="63" spans="1:19" x14ac:dyDescent="0.35">
      <c r="A63" s="46">
        <v>60</v>
      </c>
      <c r="B63" s="44"/>
      <c r="C63" s="46"/>
      <c r="D63" s="46"/>
      <c r="E63" s="46"/>
      <c r="F63" s="46"/>
      <c r="G63" s="44"/>
      <c r="H63" s="44"/>
      <c r="I63" s="46"/>
      <c r="J63" s="68" t="b">
        <v>0</v>
      </c>
      <c r="K63" s="44"/>
      <c r="L63" s="55">
        <f t="shared" si="0"/>
        <v>0</v>
      </c>
      <c r="N63" s="45"/>
      <c r="O63" s="45"/>
      <c r="P63" s="45"/>
      <c r="S63" s="45"/>
    </row>
    <row r="64" spans="1:19" x14ac:dyDescent="0.35">
      <c r="A64" s="46">
        <v>61</v>
      </c>
      <c r="B64" s="44"/>
      <c r="C64" s="46"/>
      <c r="D64" s="46"/>
      <c r="E64" s="46"/>
      <c r="F64" s="46"/>
      <c r="G64" s="44"/>
      <c r="H64" s="44"/>
      <c r="I64" s="46"/>
      <c r="J64" s="68" t="b">
        <v>0</v>
      </c>
      <c r="K64" s="44"/>
      <c r="L64" s="55">
        <f t="shared" si="0"/>
        <v>0</v>
      </c>
      <c r="N64" s="45"/>
      <c r="O64" s="45"/>
      <c r="P64" s="45"/>
      <c r="S64" s="45"/>
    </row>
    <row r="65" spans="1:19" x14ac:dyDescent="0.35">
      <c r="A65" s="46">
        <v>62</v>
      </c>
      <c r="B65" s="44"/>
      <c r="C65" s="46"/>
      <c r="D65" s="46"/>
      <c r="E65" s="46"/>
      <c r="F65" s="46"/>
      <c r="G65" s="44"/>
      <c r="H65" s="44"/>
      <c r="I65" s="46"/>
      <c r="J65" s="68" t="b">
        <v>0</v>
      </c>
      <c r="K65" s="44"/>
      <c r="L65" s="55">
        <f t="shared" si="0"/>
        <v>0</v>
      </c>
      <c r="N65" s="45"/>
      <c r="O65" s="45"/>
      <c r="P65" s="45"/>
      <c r="S65" s="45"/>
    </row>
    <row r="66" spans="1:19" x14ac:dyDescent="0.35">
      <c r="A66" s="46">
        <v>63</v>
      </c>
      <c r="B66" s="44"/>
      <c r="C66" s="46"/>
      <c r="D66" s="46"/>
      <c r="E66" s="46"/>
      <c r="F66" s="46"/>
      <c r="G66" s="44"/>
      <c r="H66" s="44"/>
      <c r="I66" s="46"/>
      <c r="J66" s="68" t="b">
        <v>0</v>
      </c>
      <c r="K66" s="44"/>
      <c r="L66" s="55">
        <f t="shared" si="0"/>
        <v>0</v>
      </c>
      <c r="N66" s="45"/>
      <c r="O66" s="45"/>
      <c r="P66" s="45"/>
      <c r="S66" s="45"/>
    </row>
    <row r="67" spans="1:19" x14ac:dyDescent="0.35">
      <c r="A67" s="46">
        <v>64</v>
      </c>
      <c r="B67" s="44"/>
      <c r="C67" s="46"/>
      <c r="D67" s="46"/>
      <c r="E67" s="46"/>
      <c r="F67" s="46"/>
      <c r="G67" s="44"/>
      <c r="H67" s="44"/>
      <c r="I67" s="46"/>
      <c r="J67" s="68" t="b">
        <v>0</v>
      </c>
      <c r="K67" s="44"/>
      <c r="L67" s="55">
        <f t="shared" si="0"/>
        <v>0</v>
      </c>
      <c r="N67" s="45"/>
      <c r="O67" s="45"/>
      <c r="P67" s="45"/>
      <c r="S67" s="45"/>
    </row>
    <row r="68" spans="1:19" x14ac:dyDescent="0.35">
      <c r="A68" s="46">
        <v>65</v>
      </c>
      <c r="B68" s="44"/>
      <c r="C68" s="46"/>
      <c r="D68" s="46"/>
      <c r="E68" s="46"/>
      <c r="F68" s="46"/>
      <c r="G68" s="44"/>
      <c r="H68" s="44"/>
      <c r="I68" s="46"/>
      <c r="J68" s="68" t="b">
        <v>0</v>
      </c>
      <c r="K68" s="44"/>
      <c r="L68" s="55">
        <f t="shared" si="0"/>
        <v>0</v>
      </c>
      <c r="N68" s="45"/>
      <c r="O68" s="45"/>
      <c r="P68" s="45"/>
      <c r="S68" s="45"/>
    </row>
    <row r="69" spans="1:19" x14ac:dyDescent="0.35">
      <c r="A69" s="46">
        <v>66</v>
      </c>
      <c r="B69" s="44"/>
      <c r="C69" s="46"/>
      <c r="D69" s="46"/>
      <c r="E69" s="46"/>
      <c r="F69" s="46"/>
      <c r="G69" s="44"/>
      <c r="H69" s="44"/>
      <c r="I69" s="46"/>
      <c r="J69" s="68" t="b">
        <v>0</v>
      </c>
      <c r="K69" s="44"/>
      <c r="L69" s="55">
        <f t="shared" ref="L69:L103" si="1">+K69*I69</f>
        <v>0</v>
      </c>
      <c r="N69" s="45"/>
      <c r="O69" s="45"/>
      <c r="P69" s="45"/>
      <c r="S69" s="45"/>
    </row>
    <row r="70" spans="1:19" x14ac:dyDescent="0.35">
      <c r="A70" s="46">
        <v>67</v>
      </c>
      <c r="B70" s="44"/>
      <c r="C70" s="46"/>
      <c r="D70" s="46"/>
      <c r="E70" s="46"/>
      <c r="F70" s="46"/>
      <c r="G70" s="44"/>
      <c r="H70" s="44"/>
      <c r="I70" s="46"/>
      <c r="J70" s="68" t="b">
        <v>0</v>
      </c>
      <c r="K70" s="44"/>
      <c r="L70" s="55">
        <f t="shared" si="1"/>
        <v>0</v>
      </c>
      <c r="N70" s="45"/>
      <c r="O70" s="45"/>
      <c r="P70" s="45"/>
      <c r="S70" s="45"/>
    </row>
    <row r="71" spans="1:19" x14ac:dyDescent="0.35">
      <c r="A71" s="46">
        <v>68</v>
      </c>
      <c r="B71" s="44"/>
      <c r="C71" s="46"/>
      <c r="D71" s="46"/>
      <c r="E71" s="46"/>
      <c r="F71" s="46"/>
      <c r="G71" s="44"/>
      <c r="H71" s="44"/>
      <c r="I71" s="46"/>
      <c r="J71" s="68" t="b">
        <v>0</v>
      </c>
      <c r="K71" s="44"/>
      <c r="L71" s="55">
        <f t="shared" si="1"/>
        <v>0</v>
      </c>
      <c r="N71" s="45"/>
      <c r="O71" s="45"/>
      <c r="P71" s="45"/>
      <c r="S71" s="45"/>
    </row>
    <row r="72" spans="1:19" x14ac:dyDescent="0.35">
      <c r="A72" s="46">
        <v>69</v>
      </c>
      <c r="B72" s="44"/>
      <c r="C72" s="46"/>
      <c r="D72" s="46"/>
      <c r="E72" s="46"/>
      <c r="F72" s="46"/>
      <c r="G72" s="44"/>
      <c r="H72" s="44"/>
      <c r="I72" s="46"/>
      <c r="J72" s="68" t="b">
        <v>0</v>
      </c>
      <c r="K72" s="44"/>
      <c r="L72" s="55">
        <f t="shared" si="1"/>
        <v>0</v>
      </c>
      <c r="N72" s="45"/>
      <c r="O72" s="45"/>
      <c r="P72" s="45"/>
      <c r="S72" s="45"/>
    </row>
    <row r="73" spans="1:19" x14ac:dyDescent="0.35">
      <c r="A73" s="46">
        <v>70</v>
      </c>
      <c r="B73" s="44"/>
      <c r="C73" s="46"/>
      <c r="D73" s="46"/>
      <c r="E73" s="46"/>
      <c r="F73" s="46"/>
      <c r="G73" s="44"/>
      <c r="H73" s="44"/>
      <c r="I73" s="46"/>
      <c r="J73" s="68" t="b">
        <v>0</v>
      </c>
      <c r="K73" s="44"/>
      <c r="L73" s="55">
        <f t="shared" si="1"/>
        <v>0</v>
      </c>
      <c r="N73" s="45"/>
      <c r="O73" s="45"/>
      <c r="P73" s="45"/>
      <c r="S73" s="45"/>
    </row>
    <row r="74" spans="1:19" x14ac:dyDescent="0.35">
      <c r="A74" s="46">
        <v>71</v>
      </c>
      <c r="B74" s="44"/>
      <c r="C74" s="46"/>
      <c r="D74" s="46"/>
      <c r="E74" s="46"/>
      <c r="F74" s="46"/>
      <c r="G74" s="44"/>
      <c r="H74" s="44"/>
      <c r="I74" s="46"/>
      <c r="J74" s="68" t="b">
        <v>0</v>
      </c>
      <c r="K74" s="44"/>
      <c r="L74" s="55">
        <f t="shared" si="1"/>
        <v>0</v>
      </c>
      <c r="N74" s="45"/>
      <c r="O74" s="45"/>
      <c r="P74" s="45"/>
      <c r="S74" s="45"/>
    </row>
    <row r="75" spans="1:19" x14ac:dyDescent="0.35">
      <c r="A75" s="46">
        <v>72</v>
      </c>
      <c r="B75" s="44"/>
      <c r="C75" s="46"/>
      <c r="D75" s="46"/>
      <c r="E75" s="46"/>
      <c r="F75" s="46"/>
      <c r="G75" s="44"/>
      <c r="H75" s="44"/>
      <c r="I75" s="46"/>
      <c r="J75" s="68" t="b">
        <v>0</v>
      </c>
      <c r="K75" s="44"/>
      <c r="L75" s="55">
        <f t="shared" si="1"/>
        <v>0</v>
      </c>
      <c r="N75" s="45"/>
      <c r="O75" s="45"/>
      <c r="P75" s="45"/>
      <c r="S75" s="45"/>
    </row>
    <row r="76" spans="1:19" x14ac:dyDescent="0.35">
      <c r="A76" s="46">
        <v>73</v>
      </c>
      <c r="B76" s="44"/>
      <c r="C76" s="46"/>
      <c r="D76" s="46"/>
      <c r="E76" s="46"/>
      <c r="F76" s="46"/>
      <c r="G76" s="44"/>
      <c r="H76" s="44"/>
      <c r="I76" s="46"/>
      <c r="J76" s="68" t="b">
        <v>0</v>
      </c>
      <c r="K76" s="44"/>
      <c r="L76" s="55">
        <f t="shared" si="1"/>
        <v>0</v>
      </c>
      <c r="N76" s="45"/>
      <c r="O76" s="45"/>
      <c r="P76" s="45"/>
      <c r="S76" s="45"/>
    </row>
    <row r="77" spans="1:19" x14ac:dyDescent="0.35">
      <c r="A77" s="46">
        <v>74</v>
      </c>
      <c r="B77" s="44"/>
      <c r="C77" s="46"/>
      <c r="D77" s="46"/>
      <c r="E77" s="46"/>
      <c r="F77" s="46"/>
      <c r="G77" s="44"/>
      <c r="H77" s="44"/>
      <c r="I77" s="46"/>
      <c r="J77" s="68" t="b">
        <v>0</v>
      </c>
      <c r="K77" s="44"/>
      <c r="L77" s="55">
        <f t="shared" si="1"/>
        <v>0</v>
      </c>
      <c r="N77" s="45"/>
      <c r="O77" s="45"/>
      <c r="P77" s="45"/>
      <c r="S77" s="45"/>
    </row>
    <row r="78" spans="1:19" x14ac:dyDescent="0.35">
      <c r="A78" s="46">
        <v>75</v>
      </c>
      <c r="B78" s="44"/>
      <c r="C78" s="46"/>
      <c r="D78" s="46"/>
      <c r="E78" s="46"/>
      <c r="F78" s="46"/>
      <c r="G78" s="44"/>
      <c r="H78" s="44"/>
      <c r="I78" s="46"/>
      <c r="J78" s="68" t="b">
        <v>0</v>
      </c>
      <c r="K78" s="44"/>
      <c r="L78" s="55">
        <f t="shared" si="1"/>
        <v>0</v>
      </c>
      <c r="N78" s="45"/>
      <c r="O78" s="45"/>
      <c r="P78" s="45"/>
      <c r="S78" s="45"/>
    </row>
    <row r="79" spans="1:19" x14ac:dyDescent="0.35">
      <c r="A79" s="46">
        <v>76</v>
      </c>
      <c r="B79" s="44"/>
      <c r="C79" s="46"/>
      <c r="D79" s="46"/>
      <c r="E79" s="46"/>
      <c r="F79" s="46"/>
      <c r="G79" s="44"/>
      <c r="H79" s="44"/>
      <c r="I79" s="46"/>
      <c r="J79" s="68" t="b">
        <v>0</v>
      </c>
      <c r="K79" s="44"/>
      <c r="L79" s="55">
        <f t="shared" si="1"/>
        <v>0</v>
      </c>
      <c r="N79" s="45"/>
      <c r="O79" s="45"/>
      <c r="P79" s="45"/>
      <c r="S79" s="45"/>
    </row>
    <row r="80" spans="1:19" x14ac:dyDescent="0.35">
      <c r="A80" s="46">
        <v>77</v>
      </c>
      <c r="B80" s="44"/>
      <c r="C80" s="46"/>
      <c r="D80" s="46"/>
      <c r="E80" s="46"/>
      <c r="F80" s="46"/>
      <c r="G80" s="44"/>
      <c r="H80" s="44"/>
      <c r="I80" s="46"/>
      <c r="J80" s="68" t="b">
        <v>0</v>
      </c>
      <c r="K80" s="44"/>
      <c r="L80" s="55">
        <f t="shared" si="1"/>
        <v>0</v>
      </c>
      <c r="N80" s="45"/>
      <c r="O80" s="45"/>
      <c r="P80" s="45"/>
      <c r="S80" s="45"/>
    </row>
    <row r="81" spans="1:19" x14ac:dyDescent="0.35">
      <c r="A81" s="46">
        <v>78</v>
      </c>
      <c r="B81" s="44"/>
      <c r="C81" s="46"/>
      <c r="D81" s="46"/>
      <c r="E81" s="46"/>
      <c r="F81" s="46"/>
      <c r="G81" s="44"/>
      <c r="H81" s="44"/>
      <c r="I81" s="46"/>
      <c r="J81" s="68" t="b">
        <v>0</v>
      </c>
      <c r="K81" s="44"/>
      <c r="L81" s="55">
        <f t="shared" si="1"/>
        <v>0</v>
      </c>
      <c r="N81" s="45"/>
      <c r="O81" s="45"/>
      <c r="P81" s="45"/>
      <c r="S81" s="45"/>
    </row>
    <row r="82" spans="1:19" x14ac:dyDescent="0.35">
      <c r="A82" s="46">
        <v>79</v>
      </c>
      <c r="B82" s="44"/>
      <c r="C82" s="46"/>
      <c r="D82" s="46"/>
      <c r="E82" s="46"/>
      <c r="F82" s="46"/>
      <c r="G82" s="44"/>
      <c r="H82" s="44"/>
      <c r="I82" s="46"/>
      <c r="J82" s="68" t="b">
        <v>0</v>
      </c>
      <c r="K82" s="44"/>
      <c r="L82" s="55">
        <f t="shared" si="1"/>
        <v>0</v>
      </c>
      <c r="N82" s="45"/>
      <c r="O82" s="45"/>
      <c r="P82" s="45"/>
      <c r="S82" s="45"/>
    </row>
    <row r="83" spans="1:19" x14ac:dyDescent="0.35">
      <c r="A83" s="46">
        <v>80</v>
      </c>
      <c r="B83" s="44"/>
      <c r="C83" s="46"/>
      <c r="D83" s="46"/>
      <c r="E83" s="46"/>
      <c r="F83" s="46"/>
      <c r="G83" s="44"/>
      <c r="H83" s="44"/>
      <c r="I83" s="46"/>
      <c r="J83" s="68" t="b">
        <v>0</v>
      </c>
      <c r="K83" s="44"/>
      <c r="L83" s="55">
        <f t="shared" si="1"/>
        <v>0</v>
      </c>
      <c r="N83" s="45"/>
      <c r="O83" s="45"/>
      <c r="P83" s="45"/>
      <c r="S83" s="45"/>
    </row>
    <row r="84" spans="1:19" x14ac:dyDescent="0.35">
      <c r="A84" s="46">
        <v>81</v>
      </c>
      <c r="B84" s="44"/>
      <c r="C84" s="46"/>
      <c r="D84" s="46"/>
      <c r="E84" s="46"/>
      <c r="F84" s="46"/>
      <c r="G84" s="44"/>
      <c r="H84" s="44"/>
      <c r="I84" s="46"/>
      <c r="J84" s="68" t="b">
        <v>0</v>
      </c>
      <c r="K84" s="44"/>
      <c r="L84" s="55">
        <f t="shared" si="1"/>
        <v>0</v>
      </c>
      <c r="N84" s="45"/>
      <c r="O84" s="45"/>
      <c r="P84" s="45"/>
      <c r="S84" s="45"/>
    </row>
    <row r="85" spans="1:19" x14ac:dyDescent="0.35">
      <c r="A85" s="46">
        <v>82</v>
      </c>
      <c r="B85" s="44"/>
      <c r="C85" s="46"/>
      <c r="D85" s="46"/>
      <c r="E85" s="46"/>
      <c r="F85" s="46"/>
      <c r="G85" s="44"/>
      <c r="H85" s="44"/>
      <c r="I85" s="46"/>
      <c r="J85" s="68" t="b">
        <v>0</v>
      </c>
      <c r="K85" s="44"/>
      <c r="L85" s="55">
        <f t="shared" si="1"/>
        <v>0</v>
      </c>
      <c r="N85" s="45"/>
      <c r="O85" s="45"/>
      <c r="P85" s="45"/>
      <c r="S85" s="45"/>
    </row>
    <row r="86" spans="1:19" x14ac:dyDescent="0.35">
      <c r="A86" s="46">
        <v>83</v>
      </c>
      <c r="B86" s="44"/>
      <c r="C86" s="46"/>
      <c r="D86" s="46"/>
      <c r="E86" s="46"/>
      <c r="F86" s="46"/>
      <c r="G86" s="44"/>
      <c r="H86" s="44"/>
      <c r="I86" s="46"/>
      <c r="J86" s="68" t="b">
        <v>0</v>
      </c>
      <c r="K86" s="44"/>
      <c r="L86" s="55">
        <f t="shared" si="1"/>
        <v>0</v>
      </c>
      <c r="N86" s="45"/>
      <c r="O86" s="45"/>
      <c r="P86" s="45"/>
      <c r="S86" s="45"/>
    </row>
    <row r="87" spans="1:19" x14ac:dyDescent="0.35">
      <c r="A87" s="46">
        <v>84</v>
      </c>
      <c r="B87" s="44"/>
      <c r="C87" s="46"/>
      <c r="D87" s="46"/>
      <c r="E87" s="46"/>
      <c r="F87" s="46"/>
      <c r="G87" s="44"/>
      <c r="H87" s="44"/>
      <c r="I87" s="46"/>
      <c r="J87" s="68" t="b">
        <v>0</v>
      </c>
      <c r="K87" s="44"/>
      <c r="L87" s="55">
        <f t="shared" si="1"/>
        <v>0</v>
      </c>
      <c r="N87" s="45"/>
      <c r="O87" s="45"/>
      <c r="P87" s="45"/>
      <c r="S87" s="45"/>
    </row>
    <row r="88" spans="1:19" x14ac:dyDescent="0.35">
      <c r="A88" s="46">
        <v>85</v>
      </c>
      <c r="B88" s="44"/>
      <c r="C88" s="46"/>
      <c r="D88" s="46"/>
      <c r="E88" s="46"/>
      <c r="F88" s="46"/>
      <c r="G88" s="44"/>
      <c r="H88" s="44"/>
      <c r="I88" s="46"/>
      <c r="J88" s="68" t="b">
        <v>0</v>
      </c>
      <c r="K88" s="44"/>
      <c r="L88" s="55">
        <f t="shared" si="1"/>
        <v>0</v>
      </c>
      <c r="N88" s="45"/>
      <c r="O88" s="45"/>
      <c r="P88" s="45"/>
      <c r="S88" s="45"/>
    </row>
    <row r="89" spans="1:19" x14ac:dyDescent="0.35">
      <c r="A89" s="46">
        <v>86</v>
      </c>
      <c r="B89" s="44"/>
      <c r="C89" s="46"/>
      <c r="D89" s="46"/>
      <c r="E89" s="46"/>
      <c r="F89" s="46"/>
      <c r="G89" s="44"/>
      <c r="H89" s="44"/>
      <c r="I89" s="46"/>
      <c r="J89" s="68" t="b">
        <v>0</v>
      </c>
      <c r="K89" s="44"/>
      <c r="L89" s="55">
        <f t="shared" si="1"/>
        <v>0</v>
      </c>
      <c r="N89" s="45"/>
      <c r="O89" s="45"/>
      <c r="P89" s="45"/>
      <c r="S89" s="45"/>
    </row>
    <row r="90" spans="1:19" x14ac:dyDescent="0.35">
      <c r="A90" s="46">
        <v>87</v>
      </c>
      <c r="B90" s="44"/>
      <c r="C90" s="46"/>
      <c r="D90" s="46"/>
      <c r="E90" s="46"/>
      <c r="F90" s="46"/>
      <c r="G90" s="44"/>
      <c r="H90" s="44"/>
      <c r="I90" s="46"/>
      <c r="J90" s="68" t="b">
        <v>0</v>
      </c>
      <c r="K90" s="44"/>
      <c r="L90" s="55">
        <f t="shared" si="1"/>
        <v>0</v>
      </c>
      <c r="N90" s="45"/>
      <c r="O90" s="45"/>
      <c r="P90" s="45"/>
      <c r="S90" s="45"/>
    </row>
    <row r="91" spans="1:19" x14ac:dyDescent="0.35">
      <c r="A91" s="46">
        <v>88</v>
      </c>
      <c r="B91" s="44"/>
      <c r="C91" s="46"/>
      <c r="D91" s="46"/>
      <c r="E91" s="46"/>
      <c r="F91" s="46"/>
      <c r="G91" s="44"/>
      <c r="H91" s="44"/>
      <c r="I91" s="46"/>
      <c r="J91" s="68" t="b">
        <v>0</v>
      </c>
      <c r="K91" s="44"/>
      <c r="L91" s="55">
        <f t="shared" si="1"/>
        <v>0</v>
      </c>
      <c r="N91" s="45"/>
      <c r="O91" s="45"/>
      <c r="P91" s="45"/>
      <c r="S91" s="45"/>
    </row>
    <row r="92" spans="1:19" x14ac:dyDescent="0.35">
      <c r="A92" s="46">
        <v>89</v>
      </c>
      <c r="B92" s="44"/>
      <c r="C92" s="46"/>
      <c r="D92" s="46"/>
      <c r="E92" s="46"/>
      <c r="F92" s="46"/>
      <c r="G92" s="44"/>
      <c r="H92" s="44"/>
      <c r="I92" s="46"/>
      <c r="J92" s="68" t="b">
        <v>0</v>
      </c>
      <c r="K92" s="44"/>
      <c r="L92" s="55">
        <f t="shared" si="1"/>
        <v>0</v>
      </c>
      <c r="N92" s="45"/>
      <c r="O92" s="45"/>
      <c r="P92" s="45"/>
      <c r="S92" s="45"/>
    </row>
    <row r="93" spans="1:19" x14ac:dyDescent="0.35">
      <c r="A93" s="46">
        <v>90</v>
      </c>
      <c r="B93" s="44"/>
      <c r="C93" s="46"/>
      <c r="D93" s="46"/>
      <c r="E93" s="46"/>
      <c r="F93" s="46"/>
      <c r="G93" s="44"/>
      <c r="H93" s="44"/>
      <c r="I93" s="46"/>
      <c r="J93" s="68" t="b">
        <v>0</v>
      </c>
      <c r="K93" s="44"/>
      <c r="L93" s="55">
        <f t="shared" si="1"/>
        <v>0</v>
      </c>
      <c r="N93" s="45"/>
      <c r="O93" s="45"/>
      <c r="P93" s="45"/>
      <c r="S93" s="45"/>
    </row>
    <row r="94" spans="1:19" x14ac:dyDescent="0.35">
      <c r="A94" s="46">
        <v>91</v>
      </c>
      <c r="B94" s="44"/>
      <c r="C94" s="46"/>
      <c r="D94" s="46"/>
      <c r="E94" s="46"/>
      <c r="F94" s="46"/>
      <c r="G94" s="44"/>
      <c r="H94" s="44"/>
      <c r="I94" s="46"/>
      <c r="J94" s="68" t="b">
        <v>0</v>
      </c>
      <c r="K94" s="44"/>
      <c r="L94" s="55">
        <f t="shared" si="1"/>
        <v>0</v>
      </c>
      <c r="N94" s="45"/>
      <c r="O94" s="45"/>
      <c r="P94" s="45"/>
      <c r="S94" s="45"/>
    </row>
    <row r="95" spans="1:19" x14ac:dyDescent="0.35">
      <c r="A95" s="46">
        <v>92</v>
      </c>
      <c r="B95" s="44"/>
      <c r="C95" s="46"/>
      <c r="D95" s="46"/>
      <c r="E95" s="46"/>
      <c r="F95" s="46"/>
      <c r="G95" s="44"/>
      <c r="H95" s="44"/>
      <c r="I95" s="46"/>
      <c r="J95" s="68" t="b">
        <v>0</v>
      </c>
      <c r="K95" s="44"/>
      <c r="L95" s="55">
        <f t="shared" si="1"/>
        <v>0</v>
      </c>
      <c r="N95" s="45"/>
      <c r="O95" s="45"/>
      <c r="P95" s="45"/>
      <c r="S95" s="45"/>
    </row>
    <row r="96" spans="1:19" x14ac:dyDescent="0.35">
      <c r="A96" s="46">
        <v>93</v>
      </c>
      <c r="B96" s="44"/>
      <c r="C96" s="46"/>
      <c r="D96" s="46"/>
      <c r="E96" s="46"/>
      <c r="F96" s="46"/>
      <c r="G96" s="44"/>
      <c r="H96" s="44"/>
      <c r="I96" s="46"/>
      <c r="J96" s="68" t="b">
        <v>0</v>
      </c>
      <c r="K96" s="44"/>
      <c r="L96" s="55">
        <f t="shared" si="1"/>
        <v>0</v>
      </c>
      <c r="N96" s="45"/>
      <c r="O96" s="45"/>
      <c r="P96" s="45"/>
      <c r="S96" s="45"/>
    </row>
    <row r="97" spans="1:19" x14ac:dyDescent="0.35">
      <c r="A97" s="46">
        <v>94</v>
      </c>
      <c r="B97" s="44"/>
      <c r="C97" s="46"/>
      <c r="D97" s="46"/>
      <c r="E97" s="46"/>
      <c r="F97" s="46"/>
      <c r="G97" s="44"/>
      <c r="H97" s="44"/>
      <c r="I97" s="46"/>
      <c r="J97" s="68" t="b">
        <v>0</v>
      </c>
      <c r="K97" s="44"/>
      <c r="L97" s="55">
        <f t="shared" si="1"/>
        <v>0</v>
      </c>
      <c r="N97" s="45"/>
      <c r="O97" s="45"/>
      <c r="P97" s="45"/>
      <c r="S97" s="45"/>
    </row>
    <row r="98" spans="1:19" x14ac:dyDescent="0.35">
      <c r="A98" s="46">
        <v>95</v>
      </c>
      <c r="B98" s="44"/>
      <c r="C98" s="46"/>
      <c r="D98" s="46"/>
      <c r="E98" s="46"/>
      <c r="F98" s="46"/>
      <c r="G98" s="44"/>
      <c r="H98" s="44"/>
      <c r="I98" s="46"/>
      <c r="J98" s="68" t="b">
        <v>0</v>
      </c>
      <c r="K98" s="44"/>
      <c r="L98" s="55">
        <f t="shared" si="1"/>
        <v>0</v>
      </c>
      <c r="N98" s="45"/>
      <c r="O98" s="45"/>
      <c r="P98" s="45"/>
      <c r="S98" s="45"/>
    </row>
    <row r="99" spans="1:19" x14ac:dyDescent="0.35">
      <c r="A99" s="46">
        <v>96</v>
      </c>
      <c r="B99" s="44"/>
      <c r="C99" s="46"/>
      <c r="D99" s="46"/>
      <c r="E99" s="46"/>
      <c r="F99" s="46"/>
      <c r="G99" s="44"/>
      <c r="H99" s="44"/>
      <c r="I99" s="46"/>
      <c r="J99" s="68" t="b">
        <v>0</v>
      </c>
      <c r="K99" s="44"/>
      <c r="L99" s="55">
        <f t="shared" si="1"/>
        <v>0</v>
      </c>
      <c r="N99" s="45"/>
      <c r="O99" s="45"/>
      <c r="P99" s="45"/>
      <c r="S99" s="45"/>
    </row>
    <row r="100" spans="1:19" x14ac:dyDescent="0.35">
      <c r="A100" s="46">
        <v>97</v>
      </c>
      <c r="B100" s="44"/>
      <c r="C100" s="46"/>
      <c r="D100" s="46"/>
      <c r="E100" s="46"/>
      <c r="F100" s="46"/>
      <c r="G100" s="44"/>
      <c r="H100" s="44"/>
      <c r="I100" s="46"/>
      <c r="J100" s="68" t="b">
        <v>0</v>
      </c>
      <c r="K100" s="44"/>
      <c r="L100" s="55">
        <f t="shared" si="1"/>
        <v>0</v>
      </c>
      <c r="N100" s="45"/>
      <c r="O100" s="45"/>
      <c r="P100" s="45"/>
      <c r="S100" s="45"/>
    </row>
    <row r="101" spans="1:19" x14ac:dyDescent="0.35">
      <c r="A101" s="46">
        <v>98</v>
      </c>
      <c r="B101" s="44"/>
      <c r="C101" s="46"/>
      <c r="D101" s="46"/>
      <c r="E101" s="46"/>
      <c r="F101" s="46"/>
      <c r="G101" s="44"/>
      <c r="H101" s="44"/>
      <c r="I101" s="46"/>
      <c r="J101" s="68" t="b">
        <v>0</v>
      </c>
      <c r="K101" s="44"/>
      <c r="L101" s="55">
        <f t="shared" si="1"/>
        <v>0</v>
      </c>
      <c r="N101" s="45"/>
      <c r="O101" s="45"/>
      <c r="P101" s="45"/>
      <c r="S101" s="45"/>
    </row>
    <row r="102" spans="1:19" x14ac:dyDescent="0.35">
      <c r="A102" s="46">
        <v>99</v>
      </c>
      <c r="B102" s="44"/>
      <c r="C102" s="46"/>
      <c r="D102" s="46"/>
      <c r="E102" s="46"/>
      <c r="F102" s="46"/>
      <c r="G102" s="44"/>
      <c r="H102" s="44"/>
      <c r="I102" s="46"/>
      <c r="J102" s="68" t="b">
        <v>0</v>
      </c>
      <c r="K102" s="44"/>
      <c r="L102" s="55">
        <f t="shared" si="1"/>
        <v>0</v>
      </c>
      <c r="N102" s="45"/>
      <c r="O102" s="45"/>
      <c r="P102" s="45"/>
      <c r="S102" s="45"/>
    </row>
    <row r="103" spans="1:19" x14ac:dyDescent="0.35">
      <c r="A103" s="46">
        <v>100</v>
      </c>
      <c r="B103" s="44"/>
      <c r="C103" s="46"/>
      <c r="D103" s="46"/>
      <c r="E103" s="46"/>
      <c r="F103" s="46"/>
      <c r="G103" s="44"/>
      <c r="H103" s="44"/>
      <c r="I103" s="46"/>
      <c r="J103" s="68" t="b">
        <v>0</v>
      </c>
      <c r="K103" s="44"/>
      <c r="L103" s="55">
        <f t="shared" si="1"/>
        <v>0</v>
      </c>
      <c r="N103" s="45"/>
      <c r="O103" s="45"/>
      <c r="P103" s="45"/>
      <c r="S103" s="45"/>
    </row>
    <row r="104" spans="1:19" x14ac:dyDescent="0.35">
      <c r="C104" s="50"/>
      <c r="D104" s="50"/>
      <c r="E104" s="50"/>
      <c r="F104" s="50"/>
      <c r="G104" s="45"/>
      <c r="H104" s="45"/>
      <c r="I104" s="50"/>
      <c r="J104" s="50"/>
      <c r="L104" s="53"/>
      <c r="N104" s="45"/>
      <c r="O104" s="45"/>
      <c r="P104" s="45"/>
      <c r="S104" s="45"/>
    </row>
    <row r="105" spans="1:19" x14ac:dyDescent="0.35">
      <c r="C105" s="50"/>
      <c r="D105" s="50"/>
      <c r="E105" s="50"/>
      <c r="F105" s="50"/>
      <c r="G105" s="45"/>
      <c r="H105" s="45"/>
      <c r="I105" s="50"/>
      <c r="J105" s="50"/>
      <c r="L105" s="53"/>
      <c r="N105" s="45"/>
      <c r="O105" s="45"/>
      <c r="P105" s="45"/>
      <c r="S105" s="45"/>
    </row>
    <row r="106" spans="1:19" x14ac:dyDescent="0.35">
      <c r="C106" s="50"/>
      <c r="D106" s="50"/>
      <c r="E106" s="50"/>
      <c r="F106" s="50"/>
      <c r="G106" s="45"/>
      <c r="H106" s="45"/>
      <c r="I106" s="50"/>
      <c r="J106" s="50"/>
      <c r="L106" s="53"/>
      <c r="N106" s="45"/>
      <c r="O106" s="45"/>
      <c r="P106" s="45"/>
      <c r="S106" s="45"/>
    </row>
    <row r="107" spans="1:19" x14ac:dyDescent="0.35">
      <c r="C107" s="50"/>
      <c r="D107" s="50"/>
      <c r="E107" s="50"/>
      <c r="F107" s="50"/>
      <c r="G107" s="45"/>
      <c r="H107" s="45"/>
      <c r="I107" s="50"/>
      <c r="J107" s="50"/>
      <c r="L107" s="53"/>
      <c r="N107" s="45"/>
      <c r="O107" s="45"/>
      <c r="P107" s="45"/>
      <c r="S107" s="45"/>
    </row>
    <row r="108" spans="1:19" x14ac:dyDescent="0.35">
      <c r="C108" s="50"/>
      <c r="D108" s="50"/>
      <c r="E108" s="50"/>
      <c r="F108" s="50"/>
      <c r="G108" s="45"/>
      <c r="H108" s="45"/>
      <c r="I108" s="50"/>
      <c r="J108" s="50"/>
      <c r="L108" s="53"/>
      <c r="N108" s="45"/>
      <c r="O108" s="45"/>
      <c r="P108" s="45"/>
      <c r="S108" s="45"/>
    </row>
    <row r="109" spans="1:19" x14ac:dyDescent="0.35">
      <c r="C109" s="50"/>
      <c r="D109" s="50"/>
      <c r="E109" s="50"/>
      <c r="F109" s="50"/>
      <c r="G109" s="45"/>
      <c r="H109" s="45"/>
      <c r="I109" s="50"/>
      <c r="J109" s="50"/>
      <c r="L109" s="53"/>
      <c r="N109" s="45"/>
      <c r="O109" s="45"/>
      <c r="P109" s="45"/>
      <c r="S109" s="45"/>
    </row>
    <row r="110" spans="1:19" x14ac:dyDescent="0.35">
      <c r="C110" s="50"/>
      <c r="D110" s="50"/>
      <c r="E110" s="50"/>
      <c r="F110" s="50"/>
      <c r="G110" s="45"/>
      <c r="H110" s="45"/>
      <c r="I110" s="50"/>
      <c r="J110" s="50"/>
      <c r="L110" s="53"/>
      <c r="N110" s="45"/>
      <c r="O110" s="45"/>
      <c r="P110" s="45"/>
      <c r="S110" s="45"/>
    </row>
    <row r="111" spans="1:19" x14ac:dyDescent="0.35">
      <c r="C111" s="50"/>
      <c r="D111" s="50"/>
      <c r="E111" s="50"/>
      <c r="F111" s="50"/>
      <c r="G111" s="45"/>
      <c r="H111" s="45"/>
      <c r="I111" s="50"/>
      <c r="J111" s="50"/>
      <c r="L111" s="53"/>
      <c r="N111" s="45"/>
      <c r="O111" s="45"/>
      <c r="P111" s="45"/>
      <c r="S111" s="45"/>
    </row>
    <row r="112" spans="1:19" x14ac:dyDescent="0.35">
      <c r="C112" s="50"/>
      <c r="D112" s="50"/>
      <c r="E112" s="50"/>
      <c r="F112" s="50"/>
      <c r="G112" s="45"/>
      <c r="H112" s="45"/>
      <c r="I112" s="50"/>
      <c r="J112" s="50"/>
      <c r="L112" s="53"/>
      <c r="N112" s="45"/>
      <c r="O112" s="45"/>
      <c r="P112" s="45"/>
      <c r="S112" s="45"/>
    </row>
    <row r="113" spans="3:19" x14ac:dyDescent="0.35">
      <c r="C113" s="50"/>
      <c r="D113" s="50"/>
      <c r="E113" s="50"/>
      <c r="F113" s="50"/>
      <c r="G113" s="45"/>
      <c r="H113" s="45"/>
      <c r="I113" s="50"/>
      <c r="J113" s="50"/>
      <c r="L113" s="53"/>
      <c r="N113" s="45"/>
      <c r="O113" s="45"/>
      <c r="P113" s="45"/>
      <c r="S113" s="45"/>
    </row>
    <row r="114" spans="3:19" x14ac:dyDescent="0.35">
      <c r="C114" s="50"/>
      <c r="D114" s="50"/>
      <c r="E114" s="50"/>
      <c r="F114" s="50"/>
      <c r="G114" s="45"/>
      <c r="H114" s="45"/>
      <c r="I114" s="50"/>
      <c r="J114" s="50"/>
      <c r="L114" s="53"/>
      <c r="N114" s="45"/>
      <c r="O114" s="45"/>
      <c r="P114" s="45"/>
      <c r="S114" s="45"/>
    </row>
  </sheetData>
  <sheetProtection selectLockedCells="1"/>
  <mergeCells count="2">
    <mergeCell ref="A2:L2"/>
    <mergeCell ref="A1:L1"/>
  </mergeCell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7DAA3DD-2E25-44D7-8D45-CC2FEC2CFA6E}">
          <x14:formula1>
            <xm:f>Dati!$A$1:$A$4</xm:f>
          </x14:formula1>
          <xm:sqref>D4:D103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B46FD-02FB-4A4B-A8EE-3583BD80307A}">
  <dimension ref="B1:I38"/>
  <sheetViews>
    <sheetView showGridLines="0" workbookViewId="0">
      <pane ySplit="1" topLeftCell="A2" activePane="bottomLeft" state="frozen"/>
      <selection pane="bottomLeft" activeCell="N38" sqref="N38"/>
    </sheetView>
  </sheetViews>
  <sheetFormatPr defaultColWidth="12" defaultRowHeight="16" x14ac:dyDescent="0.4"/>
  <cols>
    <col min="1" max="1" width="4.1796875" style="8" customWidth="1"/>
    <col min="2" max="2" width="33.1796875" style="8" customWidth="1"/>
    <col min="3" max="6" width="13.453125" style="8" customWidth="1"/>
    <col min="7" max="7" width="13.1796875" style="8" customWidth="1"/>
    <col min="8" max="8" width="71.1796875" style="8" customWidth="1"/>
    <col min="9" max="9" width="15.7265625" style="42" customWidth="1"/>
    <col min="10" max="10" width="4.1796875" style="8" customWidth="1"/>
    <col min="11" max="16384" width="12" style="8"/>
  </cols>
  <sheetData>
    <row r="1" spans="2:9" s="6" customFormat="1" ht="20.149999999999999" customHeight="1" x14ac:dyDescent="0.25">
      <c r="B1" s="3" t="s">
        <v>21</v>
      </c>
      <c r="C1" s="4"/>
      <c r="D1" s="4"/>
      <c r="E1" s="5"/>
      <c r="F1" s="5"/>
      <c r="G1" s="5"/>
      <c r="H1" s="7" t="s">
        <v>33</v>
      </c>
      <c r="I1" s="61">
        <v>45748</v>
      </c>
    </row>
    <row r="2" spans="2:9" ht="33" customHeight="1" x14ac:dyDescent="0.4">
      <c r="B2" s="7" t="s">
        <v>22</v>
      </c>
      <c r="C2" s="90" t="s">
        <v>34</v>
      </c>
      <c r="D2" s="90"/>
      <c r="F2" s="7" t="s">
        <v>23</v>
      </c>
      <c r="G2" s="91" t="s">
        <v>40</v>
      </c>
      <c r="H2" s="91"/>
      <c r="I2" s="9"/>
    </row>
    <row r="3" spans="2:9" s="13" customFormat="1" ht="25" customHeight="1" x14ac:dyDescent="0.35">
      <c r="B3" s="10"/>
      <c r="C3" s="11"/>
      <c r="D3" s="11"/>
      <c r="E3" s="11"/>
      <c r="F3" s="11"/>
      <c r="G3" s="11"/>
      <c r="H3" s="11"/>
      <c r="I3" s="12"/>
    </row>
    <row r="4" spans="2:9" s="19" customFormat="1" ht="36" customHeight="1" x14ac:dyDescent="0.35">
      <c r="B4" s="14" t="s">
        <v>24</v>
      </c>
      <c r="C4" s="15" t="s">
        <v>25</v>
      </c>
      <c r="D4" s="16" t="s">
        <v>26</v>
      </c>
      <c r="E4" s="15" t="s">
        <v>27</v>
      </c>
      <c r="F4" s="16" t="s">
        <v>28</v>
      </c>
      <c r="G4" s="17" t="s">
        <v>29</v>
      </c>
      <c r="H4" s="17" t="s">
        <v>30</v>
      </c>
      <c r="I4" s="18" t="s">
        <v>31</v>
      </c>
    </row>
    <row r="5" spans="2:9" ht="18" customHeight="1" x14ac:dyDescent="0.4">
      <c r="B5" s="24">
        <f>+I1</f>
        <v>45748</v>
      </c>
      <c r="C5" s="20">
        <v>0.33333333333333331</v>
      </c>
      <c r="D5" s="21">
        <v>0.51041666666666663</v>
      </c>
      <c r="E5" s="21">
        <v>0.59375</v>
      </c>
      <c r="F5" s="21">
        <v>0.72916666666666663</v>
      </c>
      <c r="G5" s="21">
        <v>2.0833333333333332E-2</v>
      </c>
      <c r="H5" s="22"/>
      <c r="I5" s="23">
        <f>+(Tabella1[[#This Row],[ORARIO DI FINE AM]]-Tabella1[[#This Row],[ORARIO DI INIZIO AM]])+(Tabella1[[#This Row],[ORARIO DI FINE PM]]-Tabella1[[#This Row],[ORARIO DI INIZIO PM]])-Tabella1[[#This Row],[PAUSE DA DEDURRE]]</f>
        <v>0.29166666666666663</v>
      </c>
    </row>
    <row r="6" spans="2:9" ht="18" customHeight="1" x14ac:dyDescent="0.4">
      <c r="B6" s="24">
        <f t="shared" ref="B6:B11" si="0">B5+1</f>
        <v>45749</v>
      </c>
      <c r="C6" s="20">
        <v>0.33333333333333331</v>
      </c>
      <c r="D6" s="21">
        <v>0.51041666666666663</v>
      </c>
      <c r="E6" s="21">
        <v>0.59375</v>
      </c>
      <c r="F6" s="21">
        <v>0.72916666666666663</v>
      </c>
      <c r="G6" s="21">
        <v>2.0833333333333332E-2</v>
      </c>
      <c r="H6" s="22"/>
      <c r="I6" s="23">
        <f>+Tabella1[[#This Row],[ORARIO DI FINE AM]]-Tabella1[[#This Row],[ORARIO DI INIZIO AM]]+Tabella1[[#This Row],[ORARIO DI FINE PM]]-Tabella1[[#This Row],[ORARIO DI INIZIO PM]]-Tabella1[[#This Row],[PAUSE DA DEDURRE]]</f>
        <v>0.29166666666666669</v>
      </c>
    </row>
    <row r="7" spans="2:9" ht="18" customHeight="1" x14ac:dyDescent="0.4">
      <c r="B7" s="24">
        <f t="shared" si="0"/>
        <v>45750</v>
      </c>
      <c r="C7" s="20">
        <v>0.33333333333333331</v>
      </c>
      <c r="D7" s="21">
        <v>0.51041666666666663</v>
      </c>
      <c r="E7" s="21">
        <v>0.59375</v>
      </c>
      <c r="F7" s="21">
        <v>0.72916666666666663</v>
      </c>
      <c r="G7" s="21">
        <v>2.0833333333333332E-2</v>
      </c>
      <c r="H7" s="22"/>
      <c r="I7" s="23">
        <f>+Tabella1[[#This Row],[ORARIO DI FINE AM]]-Tabella1[[#This Row],[ORARIO DI INIZIO AM]]+Tabella1[[#This Row],[ORARIO DI FINE PM]]-Tabella1[[#This Row],[ORARIO DI INIZIO PM]]-Tabella1[[#This Row],[PAUSE DA DEDURRE]]</f>
        <v>0.29166666666666669</v>
      </c>
    </row>
    <row r="8" spans="2:9" ht="18" customHeight="1" x14ac:dyDescent="0.4">
      <c r="B8" s="24">
        <f t="shared" si="0"/>
        <v>45751</v>
      </c>
      <c r="C8" s="20">
        <v>0.33333333333333331</v>
      </c>
      <c r="D8" s="21">
        <v>0.45833333333333331</v>
      </c>
      <c r="E8" s="21">
        <v>0.59375</v>
      </c>
      <c r="F8" s="21">
        <v>0.6875</v>
      </c>
      <c r="G8" s="22"/>
      <c r="H8" s="22"/>
      <c r="I8" s="23">
        <f>+Tabella1[[#This Row],[ORARIO DI FINE AM]]-Tabella1[[#This Row],[ORARIO DI INIZIO AM]]+Tabella1[[#This Row],[ORARIO DI FINE PM]]-Tabella1[[#This Row],[ORARIO DI INIZIO PM]]-Tabella1[[#This Row],[PAUSE DA DEDURRE]]</f>
        <v>0.21875</v>
      </c>
    </row>
    <row r="9" spans="2:9" ht="18" customHeight="1" x14ac:dyDescent="0.4">
      <c r="B9" s="24">
        <f t="shared" si="0"/>
        <v>45752</v>
      </c>
      <c r="C9" s="20"/>
      <c r="D9" s="21"/>
      <c r="E9" s="25"/>
      <c r="F9" s="22"/>
      <c r="G9" s="22"/>
      <c r="H9" s="22"/>
      <c r="I9" s="23">
        <f>+Tabella1[[#This Row],[ORARIO DI FINE AM]]-Tabella1[[#This Row],[ORARIO DI INIZIO AM]]+Tabella1[[#This Row],[ORARIO DI FINE PM]]-Tabella1[[#This Row],[ORARIO DI INIZIO PM]]-Tabella1[[#This Row],[PAUSE DA DEDURRE]]</f>
        <v>0</v>
      </c>
    </row>
    <row r="10" spans="2:9" ht="18" customHeight="1" x14ac:dyDescent="0.4">
      <c r="B10" s="24">
        <f t="shared" si="0"/>
        <v>45753</v>
      </c>
      <c r="C10" s="20"/>
      <c r="D10" s="21"/>
      <c r="E10" s="25"/>
      <c r="F10" s="22"/>
      <c r="G10" s="22"/>
      <c r="H10" s="22"/>
      <c r="I10" s="23">
        <f>+Tabella1[[#This Row],[ORARIO DI FINE AM]]-Tabella1[[#This Row],[ORARIO DI INIZIO AM]]+Tabella1[[#This Row],[ORARIO DI FINE PM]]-Tabella1[[#This Row],[ORARIO DI INIZIO PM]]-Tabella1[[#This Row],[PAUSE DA DEDURRE]]</f>
        <v>0</v>
      </c>
    </row>
    <row r="11" spans="2:9" ht="18" customHeight="1" x14ac:dyDescent="0.4">
      <c r="B11" s="26">
        <f t="shared" si="0"/>
        <v>45754</v>
      </c>
      <c r="C11" s="27"/>
      <c r="D11" s="28"/>
      <c r="E11" s="29"/>
      <c r="F11" s="30"/>
      <c r="G11" s="30"/>
      <c r="H11" s="30"/>
      <c r="I11" s="23">
        <f>+Tabella1[[#This Row],[ORARIO DI FINE AM]]-Tabella1[[#This Row],[ORARIO DI INIZIO AM]]+Tabella1[[#This Row],[ORARIO DI FINE PM]]-Tabella1[[#This Row],[ORARIO DI INIZIO PM]]-Tabella1[[#This Row],[PAUSE DA DEDURRE]]</f>
        <v>0</v>
      </c>
    </row>
    <row r="12" spans="2:9" ht="18" customHeight="1" x14ac:dyDescent="0.4">
      <c r="B12" s="31">
        <f>B11+1</f>
        <v>45755</v>
      </c>
      <c r="C12" s="32"/>
      <c r="D12" s="33"/>
      <c r="E12" s="34"/>
      <c r="F12" s="35"/>
      <c r="G12" s="35"/>
      <c r="H12" s="35"/>
      <c r="I12" s="23">
        <f>+Tabella1[[#This Row],[ORARIO DI FINE AM]]-Tabella1[[#This Row],[ORARIO DI INIZIO AM]]+Tabella1[[#This Row],[ORARIO DI FINE PM]]-Tabella1[[#This Row],[ORARIO DI INIZIO PM]]-Tabella1[[#This Row],[PAUSE DA DEDURRE]]</f>
        <v>0</v>
      </c>
    </row>
    <row r="13" spans="2:9" ht="18" customHeight="1" x14ac:dyDescent="0.4">
      <c r="B13" s="24">
        <f t="shared" ref="B13:B18" si="1">B12+1</f>
        <v>45756</v>
      </c>
      <c r="C13" s="20"/>
      <c r="D13" s="21"/>
      <c r="E13" s="25"/>
      <c r="F13" s="22"/>
      <c r="G13" s="22"/>
      <c r="H13" s="22"/>
      <c r="I13" s="23">
        <f>+Tabella1[[#This Row],[ORARIO DI FINE AM]]-Tabella1[[#This Row],[ORARIO DI INIZIO AM]]+Tabella1[[#This Row],[ORARIO DI FINE PM]]-Tabella1[[#This Row],[ORARIO DI INIZIO PM]]-Tabella1[[#This Row],[PAUSE DA DEDURRE]]</f>
        <v>0</v>
      </c>
    </row>
    <row r="14" spans="2:9" ht="18" customHeight="1" x14ac:dyDescent="0.4">
      <c r="B14" s="24">
        <f t="shared" si="1"/>
        <v>45757</v>
      </c>
      <c r="C14" s="20"/>
      <c r="D14" s="21"/>
      <c r="E14" s="25"/>
      <c r="F14" s="22"/>
      <c r="G14" s="22"/>
      <c r="H14" s="22"/>
      <c r="I14" s="23">
        <f>+Tabella1[[#This Row],[ORARIO DI FINE AM]]-Tabella1[[#This Row],[ORARIO DI INIZIO AM]]+Tabella1[[#This Row],[ORARIO DI FINE PM]]-Tabella1[[#This Row],[ORARIO DI INIZIO PM]]-Tabella1[[#This Row],[PAUSE DA DEDURRE]]</f>
        <v>0</v>
      </c>
    </row>
    <row r="15" spans="2:9" ht="18" customHeight="1" x14ac:dyDescent="0.4">
      <c r="B15" s="24">
        <f t="shared" si="1"/>
        <v>45758</v>
      </c>
      <c r="C15" s="20"/>
      <c r="D15" s="21"/>
      <c r="E15" s="25"/>
      <c r="F15" s="22"/>
      <c r="G15" s="22"/>
      <c r="H15" s="22"/>
      <c r="I15" s="23">
        <f>+Tabella1[[#This Row],[ORARIO DI FINE AM]]-Tabella1[[#This Row],[ORARIO DI INIZIO AM]]+Tabella1[[#This Row],[ORARIO DI FINE PM]]-Tabella1[[#This Row],[ORARIO DI INIZIO PM]]-Tabella1[[#This Row],[PAUSE DA DEDURRE]]</f>
        <v>0</v>
      </c>
    </row>
    <row r="16" spans="2:9" ht="18" customHeight="1" x14ac:dyDescent="0.4">
      <c r="B16" s="24">
        <f t="shared" si="1"/>
        <v>45759</v>
      </c>
      <c r="C16" s="20"/>
      <c r="D16" s="21"/>
      <c r="E16" s="25"/>
      <c r="F16" s="22"/>
      <c r="G16" s="22"/>
      <c r="H16" s="22"/>
      <c r="I16" s="23">
        <f>+Tabella1[[#This Row],[ORARIO DI FINE AM]]-Tabella1[[#This Row],[ORARIO DI INIZIO AM]]+Tabella1[[#This Row],[ORARIO DI FINE PM]]-Tabella1[[#This Row],[ORARIO DI INIZIO PM]]-Tabella1[[#This Row],[PAUSE DA DEDURRE]]</f>
        <v>0</v>
      </c>
    </row>
    <row r="17" spans="2:9" ht="18" customHeight="1" x14ac:dyDescent="0.4">
      <c r="B17" s="24">
        <f t="shared" si="1"/>
        <v>45760</v>
      </c>
      <c r="C17" s="20"/>
      <c r="D17" s="21"/>
      <c r="E17" s="25"/>
      <c r="F17" s="22"/>
      <c r="G17" s="22"/>
      <c r="H17" s="22"/>
      <c r="I17" s="23">
        <f>+Tabella1[[#This Row],[ORARIO DI FINE AM]]-Tabella1[[#This Row],[ORARIO DI INIZIO AM]]+Tabella1[[#This Row],[ORARIO DI FINE PM]]-Tabella1[[#This Row],[ORARIO DI INIZIO PM]]-Tabella1[[#This Row],[PAUSE DA DEDURRE]]</f>
        <v>0</v>
      </c>
    </row>
    <row r="18" spans="2:9" ht="18" customHeight="1" x14ac:dyDescent="0.4">
      <c r="B18" s="24">
        <f t="shared" si="1"/>
        <v>45761</v>
      </c>
      <c r="C18" s="20"/>
      <c r="D18" s="21"/>
      <c r="E18" s="25"/>
      <c r="F18" s="22"/>
      <c r="G18" s="22"/>
      <c r="H18" s="22"/>
      <c r="I18" s="23">
        <f>+Tabella1[[#This Row],[ORARIO DI FINE AM]]-Tabella1[[#This Row],[ORARIO DI INIZIO AM]]+Tabella1[[#This Row],[ORARIO DI FINE PM]]-Tabella1[[#This Row],[ORARIO DI INIZIO PM]]-Tabella1[[#This Row],[PAUSE DA DEDURRE]]</f>
        <v>0</v>
      </c>
    </row>
    <row r="19" spans="2:9" ht="18" customHeight="1" x14ac:dyDescent="0.4">
      <c r="B19" s="24">
        <f>B18+1</f>
        <v>45762</v>
      </c>
      <c r="C19" s="20"/>
      <c r="D19" s="21"/>
      <c r="E19" s="25"/>
      <c r="F19" s="22"/>
      <c r="G19" s="22"/>
      <c r="H19" s="22"/>
      <c r="I19" s="23">
        <f>+Tabella1[[#This Row],[ORARIO DI FINE AM]]-Tabella1[[#This Row],[ORARIO DI INIZIO AM]]+Tabella1[[#This Row],[ORARIO DI FINE PM]]-Tabella1[[#This Row],[ORARIO DI INIZIO PM]]-Tabella1[[#This Row],[PAUSE DA DEDURRE]]</f>
        <v>0</v>
      </c>
    </row>
    <row r="20" spans="2:9" ht="18" customHeight="1" x14ac:dyDescent="0.4">
      <c r="B20" s="24">
        <f t="shared" ref="B20:B25" si="2">B19+1</f>
        <v>45763</v>
      </c>
      <c r="C20" s="20"/>
      <c r="D20" s="21"/>
      <c r="E20" s="25"/>
      <c r="F20" s="22"/>
      <c r="G20" s="22"/>
      <c r="H20" s="22"/>
      <c r="I20" s="23">
        <f>+Tabella1[[#This Row],[ORARIO DI FINE AM]]-Tabella1[[#This Row],[ORARIO DI INIZIO AM]]+Tabella1[[#This Row],[ORARIO DI FINE PM]]-Tabella1[[#This Row],[ORARIO DI INIZIO PM]]-Tabella1[[#This Row],[PAUSE DA DEDURRE]]</f>
        <v>0</v>
      </c>
    </row>
    <row r="21" spans="2:9" ht="18" customHeight="1" x14ac:dyDescent="0.4">
      <c r="B21" s="24">
        <f t="shared" si="2"/>
        <v>45764</v>
      </c>
      <c r="C21" s="20"/>
      <c r="D21" s="21"/>
      <c r="E21" s="25"/>
      <c r="F21" s="22"/>
      <c r="G21" s="22"/>
      <c r="H21" s="22"/>
      <c r="I21" s="23">
        <f>+Tabella1[[#This Row],[ORARIO DI FINE AM]]-Tabella1[[#This Row],[ORARIO DI INIZIO AM]]+Tabella1[[#This Row],[ORARIO DI FINE PM]]-Tabella1[[#This Row],[ORARIO DI INIZIO PM]]-Tabella1[[#This Row],[PAUSE DA DEDURRE]]</f>
        <v>0</v>
      </c>
    </row>
    <row r="22" spans="2:9" ht="18" customHeight="1" x14ac:dyDescent="0.4">
      <c r="B22" s="24">
        <f t="shared" si="2"/>
        <v>45765</v>
      </c>
      <c r="C22" s="20"/>
      <c r="D22" s="21"/>
      <c r="E22" s="25"/>
      <c r="F22" s="22"/>
      <c r="G22" s="22"/>
      <c r="H22" s="22"/>
      <c r="I22" s="23">
        <f>+Tabella1[[#This Row],[ORARIO DI FINE AM]]-Tabella1[[#This Row],[ORARIO DI INIZIO AM]]+Tabella1[[#This Row],[ORARIO DI FINE PM]]-Tabella1[[#This Row],[ORARIO DI INIZIO PM]]-Tabella1[[#This Row],[PAUSE DA DEDURRE]]</f>
        <v>0</v>
      </c>
    </row>
    <row r="23" spans="2:9" ht="18" customHeight="1" x14ac:dyDescent="0.4">
      <c r="B23" s="24">
        <f t="shared" si="2"/>
        <v>45766</v>
      </c>
      <c r="C23" s="20"/>
      <c r="D23" s="21"/>
      <c r="E23" s="25"/>
      <c r="F23" s="22"/>
      <c r="G23" s="22"/>
      <c r="H23" s="22"/>
      <c r="I23" s="23">
        <f>+Tabella1[[#This Row],[ORARIO DI FINE AM]]-Tabella1[[#This Row],[ORARIO DI INIZIO AM]]+Tabella1[[#This Row],[ORARIO DI FINE PM]]-Tabella1[[#This Row],[ORARIO DI INIZIO PM]]-Tabella1[[#This Row],[PAUSE DA DEDURRE]]</f>
        <v>0</v>
      </c>
    </row>
    <row r="24" spans="2:9" ht="18" customHeight="1" x14ac:dyDescent="0.4">
      <c r="B24" s="24">
        <f t="shared" si="2"/>
        <v>45767</v>
      </c>
      <c r="C24" s="20"/>
      <c r="D24" s="21"/>
      <c r="E24" s="25"/>
      <c r="F24" s="22"/>
      <c r="G24" s="22"/>
      <c r="H24" s="22"/>
      <c r="I24" s="23">
        <f>+Tabella1[[#This Row],[ORARIO DI FINE AM]]-Tabella1[[#This Row],[ORARIO DI INIZIO AM]]+Tabella1[[#This Row],[ORARIO DI FINE PM]]-Tabella1[[#This Row],[ORARIO DI INIZIO PM]]-Tabella1[[#This Row],[PAUSE DA DEDURRE]]</f>
        <v>0</v>
      </c>
    </row>
    <row r="25" spans="2:9" ht="18" customHeight="1" x14ac:dyDescent="0.4">
      <c r="B25" s="24">
        <f t="shared" si="2"/>
        <v>45768</v>
      </c>
      <c r="C25" s="27"/>
      <c r="D25" s="28"/>
      <c r="E25" s="29"/>
      <c r="F25" s="30"/>
      <c r="G25" s="30"/>
      <c r="H25" s="30"/>
      <c r="I25" s="23">
        <f>+Tabella1[[#This Row],[ORARIO DI FINE AM]]-Tabella1[[#This Row],[ORARIO DI INIZIO AM]]+Tabella1[[#This Row],[ORARIO DI FINE PM]]-Tabella1[[#This Row],[ORARIO DI INIZIO PM]]-Tabella1[[#This Row],[PAUSE DA DEDURRE]]</f>
        <v>0</v>
      </c>
    </row>
    <row r="26" spans="2:9" ht="18" customHeight="1" x14ac:dyDescent="0.4">
      <c r="B26" s="24">
        <f>B25+1</f>
        <v>45769</v>
      </c>
      <c r="C26" s="20"/>
      <c r="D26" s="21"/>
      <c r="E26" s="25"/>
      <c r="F26" s="22"/>
      <c r="G26" s="22"/>
      <c r="H26" s="22"/>
      <c r="I26" s="23">
        <f>+Tabella1[[#This Row],[ORARIO DI FINE AM]]-Tabella1[[#This Row],[ORARIO DI INIZIO AM]]+Tabella1[[#This Row],[ORARIO DI FINE PM]]-Tabella1[[#This Row],[ORARIO DI INIZIO PM]]-Tabella1[[#This Row],[PAUSE DA DEDURRE]]</f>
        <v>0</v>
      </c>
    </row>
    <row r="27" spans="2:9" ht="18" customHeight="1" x14ac:dyDescent="0.4">
      <c r="B27" s="24">
        <f t="shared" ref="B27:B35" si="3">B26+1</f>
        <v>45770</v>
      </c>
      <c r="C27" s="20"/>
      <c r="D27" s="21"/>
      <c r="E27" s="25"/>
      <c r="F27" s="22"/>
      <c r="G27" s="22"/>
      <c r="H27" s="22"/>
      <c r="I27" s="23">
        <f>+Tabella1[[#This Row],[ORARIO DI FINE AM]]-Tabella1[[#This Row],[ORARIO DI INIZIO AM]]+Tabella1[[#This Row],[ORARIO DI FINE PM]]-Tabella1[[#This Row],[ORARIO DI INIZIO PM]]-Tabella1[[#This Row],[PAUSE DA DEDURRE]]</f>
        <v>0</v>
      </c>
    </row>
    <row r="28" spans="2:9" ht="18" customHeight="1" x14ac:dyDescent="0.4">
      <c r="B28" s="24">
        <f t="shared" si="3"/>
        <v>45771</v>
      </c>
      <c r="C28" s="20"/>
      <c r="D28" s="21"/>
      <c r="E28" s="25"/>
      <c r="F28" s="22"/>
      <c r="G28" s="22"/>
      <c r="H28" s="22"/>
      <c r="I28" s="23">
        <f>+Tabella1[[#This Row],[ORARIO DI FINE AM]]-Tabella1[[#This Row],[ORARIO DI INIZIO AM]]+Tabella1[[#This Row],[ORARIO DI FINE PM]]-Tabella1[[#This Row],[ORARIO DI INIZIO PM]]-Tabella1[[#This Row],[PAUSE DA DEDURRE]]</f>
        <v>0</v>
      </c>
    </row>
    <row r="29" spans="2:9" ht="18" customHeight="1" x14ac:dyDescent="0.4">
      <c r="B29" s="24">
        <f t="shared" si="3"/>
        <v>45772</v>
      </c>
      <c r="C29" s="20"/>
      <c r="D29" s="21"/>
      <c r="E29" s="25"/>
      <c r="F29" s="22"/>
      <c r="G29" s="22"/>
      <c r="H29" s="22"/>
      <c r="I29" s="23">
        <f>+Tabella1[[#This Row],[ORARIO DI FINE AM]]-Tabella1[[#This Row],[ORARIO DI INIZIO AM]]+Tabella1[[#This Row],[ORARIO DI FINE PM]]-Tabella1[[#This Row],[ORARIO DI INIZIO PM]]-Tabella1[[#This Row],[PAUSE DA DEDURRE]]</f>
        <v>0</v>
      </c>
    </row>
    <row r="30" spans="2:9" ht="18" customHeight="1" x14ac:dyDescent="0.4">
      <c r="B30" s="24">
        <f t="shared" si="3"/>
        <v>45773</v>
      </c>
      <c r="C30" s="20"/>
      <c r="D30" s="21"/>
      <c r="E30" s="25"/>
      <c r="F30" s="22"/>
      <c r="G30" s="22"/>
      <c r="H30" s="22"/>
      <c r="I30" s="23">
        <f>+Tabella1[[#This Row],[ORARIO DI FINE AM]]-Tabella1[[#This Row],[ORARIO DI INIZIO AM]]+Tabella1[[#This Row],[ORARIO DI FINE PM]]-Tabella1[[#This Row],[ORARIO DI INIZIO PM]]-Tabella1[[#This Row],[PAUSE DA DEDURRE]]</f>
        <v>0</v>
      </c>
    </row>
    <row r="31" spans="2:9" ht="18" customHeight="1" x14ac:dyDescent="0.4">
      <c r="B31" s="24">
        <f t="shared" si="3"/>
        <v>45774</v>
      </c>
      <c r="C31" s="20"/>
      <c r="D31" s="21"/>
      <c r="E31" s="25"/>
      <c r="F31" s="22"/>
      <c r="G31" s="22"/>
      <c r="H31" s="22"/>
      <c r="I31" s="23">
        <f>+Tabella1[[#This Row],[ORARIO DI FINE AM]]-Tabella1[[#This Row],[ORARIO DI INIZIO AM]]+Tabella1[[#This Row],[ORARIO DI FINE PM]]-Tabella1[[#This Row],[ORARIO DI INIZIO PM]]-Tabella1[[#This Row],[PAUSE DA DEDURRE]]</f>
        <v>0</v>
      </c>
    </row>
    <row r="32" spans="2:9" ht="18" customHeight="1" x14ac:dyDescent="0.4">
      <c r="B32" s="24">
        <f t="shared" si="3"/>
        <v>45775</v>
      </c>
      <c r="C32" s="20"/>
      <c r="D32" s="21"/>
      <c r="E32" s="25"/>
      <c r="F32" s="22"/>
      <c r="G32" s="22"/>
      <c r="H32" s="22"/>
      <c r="I32" s="23">
        <f>+Tabella1[[#This Row],[ORARIO DI FINE AM]]-Tabella1[[#This Row],[ORARIO DI INIZIO AM]]+Tabella1[[#This Row],[ORARIO DI FINE PM]]-Tabella1[[#This Row],[ORARIO DI INIZIO PM]]-Tabella1[[#This Row],[PAUSE DA DEDURRE]]</f>
        <v>0</v>
      </c>
    </row>
    <row r="33" spans="2:9" ht="18" customHeight="1" x14ac:dyDescent="0.4">
      <c r="B33" s="24">
        <f t="shared" si="3"/>
        <v>45776</v>
      </c>
      <c r="C33" s="20"/>
      <c r="D33" s="21"/>
      <c r="E33" s="25"/>
      <c r="F33" s="22"/>
      <c r="G33" s="22"/>
      <c r="H33" s="22"/>
      <c r="I33" s="23">
        <f>+Tabella1[[#This Row],[ORARIO DI FINE AM]]-Tabella1[[#This Row],[ORARIO DI INIZIO AM]]+Tabella1[[#This Row],[ORARIO DI FINE PM]]-Tabella1[[#This Row],[ORARIO DI INIZIO PM]]-Tabella1[[#This Row],[PAUSE DA DEDURRE]]</f>
        <v>0</v>
      </c>
    </row>
    <row r="34" spans="2:9" ht="18" customHeight="1" x14ac:dyDescent="0.4">
      <c r="B34" s="24">
        <f t="shared" si="3"/>
        <v>45777</v>
      </c>
      <c r="C34" s="20"/>
      <c r="D34" s="21"/>
      <c r="E34" s="25"/>
      <c r="F34" s="22"/>
      <c r="G34" s="22"/>
      <c r="H34" s="22"/>
      <c r="I34" s="23">
        <f>+Tabella1[[#This Row],[ORARIO DI FINE AM]]-Tabella1[[#This Row],[ORARIO DI INIZIO AM]]+Tabella1[[#This Row],[ORARIO DI FINE PM]]-Tabella1[[#This Row],[ORARIO DI INIZIO PM]]-Tabella1[[#This Row],[PAUSE DA DEDURRE]]</f>
        <v>0</v>
      </c>
    </row>
    <row r="35" spans="2:9" ht="18" customHeight="1" x14ac:dyDescent="0.4">
      <c r="B35" s="24">
        <f t="shared" si="3"/>
        <v>45778</v>
      </c>
      <c r="C35" s="20"/>
      <c r="D35" s="21"/>
      <c r="E35" s="25"/>
      <c r="F35" s="22"/>
      <c r="G35" s="22"/>
      <c r="H35" s="22"/>
      <c r="I35" s="23">
        <f>+Tabella1[[#This Row],[ORARIO DI FINE AM]]-Tabella1[[#This Row],[ORARIO DI INIZIO AM]]+Tabella1[[#This Row],[ORARIO DI FINE PM]]-Tabella1[[#This Row],[ORARIO DI INIZIO PM]]-Tabella1[[#This Row],[PAUSE DA DEDURRE]]</f>
        <v>0</v>
      </c>
    </row>
    <row r="36" spans="2:9" ht="24" customHeight="1" x14ac:dyDescent="0.4">
      <c r="B36" s="36" t="s">
        <v>31</v>
      </c>
      <c r="D36" s="37"/>
      <c r="E36" s="38"/>
      <c r="F36" s="39"/>
      <c r="G36" s="39"/>
      <c r="H36" s="39"/>
      <c r="I36" s="63">
        <f>SUBTOTAL(109,I5:I35)</f>
        <v>1.09375</v>
      </c>
    </row>
    <row r="37" spans="2:9" ht="16.5" thickBot="1" x14ac:dyDescent="0.45">
      <c r="B37" s="9"/>
      <c r="C37" s="9"/>
      <c r="D37" s="9"/>
      <c r="E37" s="9"/>
      <c r="F37" s="9"/>
      <c r="G37" s="9"/>
      <c r="H37" s="9"/>
      <c r="I37" s="9"/>
    </row>
    <row r="38" spans="2:9" ht="27.65" customHeight="1" thickBot="1" x14ac:dyDescent="0.45">
      <c r="B38" s="9"/>
      <c r="C38" s="9"/>
      <c r="D38" s="9"/>
      <c r="E38" s="9"/>
      <c r="F38" s="9"/>
      <c r="G38" s="9"/>
      <c r="H38" s="40" t="s">
        <v>32</v>
      </c>
      <c r="I38" s="41">
        <f>ROUND(I36*24,2)</f>
        <v>26.25</v>
      </c>
    </row>
  </sheetData>
  <mergeCells count="2">
    <mergeCell ref="C2:D2"/>
    <mergeCell ref="G2:H2"/>
  </mergeCells>
  <pageMargins left="0.75" right="0.75" top="1" bottom="1" header="0.5" footer="0.5"/>
  <pageSetup orientation="portrait" horizontalDpi="4294967292" verticalDpi="4294967292"/>
  <tableParts count="1">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CEA78-B33D-42C6-87BD-907C8F8E62B1}">
  <dimension ref="A1:J26"/>
  <sheetViews>
    <sheetView workbookViewId="0">
      <selection activeCell="G11" sqref="G11"/>
    </sheetView>
  </sheetViews>
  <sheetFormatPr defaultRowHeight="14.5" x14ac:dyDescent="0.35"/>
  <cols>
    <col min="1" max="1" width="10.08984375" bestFit="1" customWidth="1"/>
    <col min="2" max="2" width="16" customWidth="1"/>
    <col min="3" max="3" width="27" customWidth="1"/>
    <col min="4" max="4" width="17.1796875" customWidth="1"/>
    <col min="5" max="5" width="19.1796875" customWidth="1"/>
    <col min="6" max="6" width="17.81640625" customWidth="1"/>
    <col min="7" max="7" width="70" customWidth="1"/>
    <col min="8" max="8" width="15" customWidth="1"/>
    <col min="9" max="9" width="22" customWidth="1"/>
    <col min="10" max="10" width="20" customWidth="1"/>
  </cols>
  <sheetData>
    <row r="1" spans="1:10" s="86" customFormat="1" ht="30" customHeight="1" x14ac:dyDescent="0.5">
      <c r="A1" s="92" t="str">
        <f>'Dati Generali'!B2&amp;" CUP"&amp;" "&amp;'Dati Generali'!B3&amp;" CIG "&amp;'Dati Generali'!B4&amp;" Fattura "&amp;'Dati Generali'!B1&amp; " Importo: "&amp;TEXT(J25,"#.##0,00")</f>
        <v>Ambito sociale ….. CUP XXXXXXXXXXXXXXX CIG YYYYYYYYYY Fattura n.100 del 20/10/2025 Importo: 11,25</v>
      </c>
      <c r="B1" s="92"/>
      <c r="C1" s="92"/>
      <c r="D1" s="92"/>
      <c r="E1" s="92"/>
      <c r="F1" s="92"/>
      <c r="G1" s="92"/>
      <c r="H1" s="92"/>
      <c r="I1" s="92"/>
      <c r="J1" s="92"/>
    </row>
    <row r="3" spans="1:10" x14ac:dyDescent="0.35">
      <c r="B3" s="70" t="s">
        <v>64</v>
      </c>
      <c r="C3" s="81" t="str">
        <f>+HYPERLINK(D3,"Calcola")</f>
        <v>Calcola</v>
      </c>
      <c r="D3" s="82" t="s">
        <v>71</v>
      </c>
      <c r="E3" s="82"/>
      <c r="F3" s="70"/>
      <c r="G3" s="71"/>
    </row>
    <row r="6" spans="1:10" ht="25" customHeight="1" x14ac:dyDescent="0.35">
      <c r="A6" s="72" t="s">
        <v>65</v>
      </c>
      <c r="B6" s="72" t="s">
        <v>65</v>
      </c>
      <c r="C6" s="72" t="s">
        <v>73</v>
      </c>
      <c r="D6" s="85" t="s">
        <v>74</v>
      </c>
      <c r="E6" s="85" t="s">
        <v>75</v>
      </c>
      <c r="F6" s="85" t="s">
        <v>76</v>
      </c>
      <c r="G6" s="72" t="s">
        <v>66</v>
      </c>
      <c r="H6" s="72" t="s">
        <v>67</v>
      </c>
      <c r="I6" s="72" t="s">
        <v>68</v>
      </c>
      <c r="J6" s="72" t="s">
        <v>69</v>
      </c>
    </row>
    <row r="7" spans="1:10" ht="16" x14ac:dyDescent="0.35">
      <c r="A7" s="83">
        <v>1</v>
      </c>
      <c r="B7" s="84">
        <v>45748</v>
      </c>
      <c r="C7" s="108" t="s">
        <v>34</v>
      </c>
      <c r="D7" s="73" t="s">
        <v>98</v>
      </c>
      <c r="E7" s="108" t="s">
        <v>99</v>
      </c>
      <c r="F7" s="108" t="s">
        <v>97</v>
      </c>
      <c r="G7" s="109" t="s">
        <v>100</v>
      </c>
      <c r="H7" s="75">
        <v>25</v>
      </c>
      <c r="I7" s="76">
        <v>0.45</v>
      </c>
      <c r="J7" s="76">
        <f>+H7*I7</f>
        <v>11.25</v>
      </c>
    </row>
    <row r="8" spans="1:10" x14ac:dyDescent="0.35">
      <c r="A8" s="83">
        <v>2</v>
      </c>
      <c r="B8" s="84"/>
      <c r="C8" s="73"/>
      <c r="D8" s="73"/>
      <c r="E8" s="73"/>
      <c r="F8" s="73"/>
      <c r="G8" s="74"/>
      <c r="H8" s="75">
        <v>0</v>
      </c>
      <c r="I8" s="76">
        <v>0.45</v>
      </c>
      <c r="J8" s="76">
        <f t="shared" ref="J8:J24" si="0">+H8*I8</f>
        <v>0</v>
      </c>
    </row>
    <row r="9" spans="1:10" x14ac:dyDescent="0.35">
      <c r="A9" s="83">
        <v>3</v>
      </c>
      <c r="B9" s="84"/>
      <c r="C9" s="73"/>
      <c r="D9" s="73"/>
      <c r="E9" s="73"/>
      <c r="F9" s="73"/>
      <c r="G9" s="74"/>
      <c r="H9" s="75">
        <v>0</v>
      </c>
      <c r="I9" s="76">
        <v>0.45</v>
      </c>
      <c r="J9" s="76">
        <f t="shared" si="0"/>
        <v>0</v>
      </c>
    </row>
    <row r="10" spans="1:10" x14ac:dyDescent="0.35">
      <c r="A10" s="83">
        <v>4</v>
      </c>
      <c r="B10" s="84"/>
      <c r="C10" s="73"/>
      <c r="D10" s="73"/>
      <c r="E10" s="73"/>
      <c r="F10" s="73"/>
      <c r="G10" s="74"/>
      <c r="H10" s="75">
        <v>0</v>
      </c>
      <c r="I10" s="76">
        <v>0.45</v>
      </c>
      <c r="J10" s="76">
        <f t="shared" si="0"/>
        <v>0</v>
      </c>
    </row>
    <row r="11" spans="1:10" x14ac:dyDescent="0.35">
      <c r="A11" s="83">
        <v>5</v>
      </c>
      <c r="B11" s="84"/>
      <c r="C11" s="73"/>
      <c r="D11" s="73"/>
      <c r="E11" s="73"/>
      <c r="F11" s="73"/>
      <c r="G11" s="74"/>
      <c r="H11" s="75">
        <v>0</v>
      </c>
      <c r="I11" s="76">
        <v>0.45</v>
      </c>
      <c r="J11" s="76">
        <f t="shared" si="0"/>
        <v>0</v>
      </c>
    </row>
    <row r="12" spans="1:10" x14ac:dyDescent="0.35">
      <c r="A12" s="83">
        <v>6</v>
      </c>
      <c r="B12" s="84"/>
      <c r="C12" s="73"/>
      <c r="D12" s="73"/>
      <c r="E12" s="73"/>
      <c r="F12" s="73"/>
      <c r="G12" s="74"/>
      <c r="H12" s="75">
        <v>0</v>
      </c>
      <c r="I12" s="76">
        <v>0.45</v>
      </c>
      <c r="J12" s="76">
        <f t="shared" si="0"/>
        <v>0</v>
      </c>
    </row>
    <row r="13" spans="1:10" x14ac:dyDescent="0.35">
      <c r="A13" s="83">
        <v>7</v>
      </c>
      <c r="B13" s="84"/>
      <c r="C13" s="73"/>
      <c r="D13" s="73"/>
      <c r="E13" s="73"/>
      <c r="F13" s="73"/>
      <c r="G13" s="74"/>
      <c r="H13" s="75">
        <v>0</v>
      </c>
      <c r="I13" s="76">
        <v>0.45</v>
      </c>
      <c r="J13" s="76">
        <f t="shared" si="0"/>
        <v>0</v>
      </c>
    </row>
    <row r="14" spans="1:10" x14ac:dyDescent="0.35">
      <c r="A14" s="83">
        <v>8</v>
      </c>
      <c r="B14" s="84"/>
      <c r="C14" s="73"/>
      <c r="D14" s="73"/>
      <c r="E14" s="73"/>
      <c r="F14" s="73"/>
      <c r="G14" s="74"/>
      <c r="H14" s="75">
        <v>0</v>
      </c>
      <c r="I14" s="76">
        <v>0.45</v>
      </c>
      <c r="J14" s="76">
        <f t="shared" si="0"/>
        <v>0</v>
      </c>
    </row>
    <row r="15" spans="1:10" x14ac:dyDescent="0.35">
      <c r="A15" s="83">
        <v>9</v>
      </c>
      <c r="B15" s="84"/>
      <c r="C15" s="73"/>
      <c r="D15" s="73"/>
      <c r="E15" s="73"/>
      <c r="F15" s="73"/>
      <c r="G15" s="74"/>
      <c r="H15" s="75">
        <v>0</v>
      </c>
      <c r="I15" s="76">
        <v>0.45</v>
      </c>
      <c r="J15" s="76">
        <f t="shared" si="0"/>
        <v>0</v>
      </c>
    </row>
    <row r="16" spans="1:10" x14ac:dyDescent="0.35">
      <c r="A16" s="83">
        <v>10</v>
      </c>
      <c r="B16" s="84"/>
      <c r="C16" s="73"/>
      <c r="D16" s="73"/>
      <c r="E16" s="73"/>
      <c r="F16" s="73"/>
      <c r="G16" s="74"/>
      <c r="H16" s="75">
        <v>0</v>
      </c>
      <c r="I16" s="76">
        <v>0.45</v>
      </c>
      <c r="J16" s="76">
        <f t="shared" si="0"/>
        <v>0</v>
      </c>
    </row>
    <row r="17" spans="1:10" x14ac:dyDescent="0.35">
      <c r="A17" s="83">
        <v>11</v>
      </c>
      <c r="B17" s="84"/>
      <c r="C17" s="73"/>
      <c r="D17" s="73"/>
      <c r="E17" s="73"/>
      <c r="F17" s="73"/>
      <c r="G17" s="74"/>
      <c r="H17" s="75">
        <v>0</v>
      </c>
      <c r="I17" s="76">
        <v>0.45</v>
      </c>
      <c r="J17" s="76">
        <f t="shared" si="0"/>
        <v>0</v>
      </c>
    </row>
    <row r="18" spans="1:10" x14ac:dyDescent="0.35">
      <c r="A18" s="83">
        <v>12</v>
      </c>
      <c r="B18" s="84"/>
      <c r="C18" s="73"/>
      <c r="D18" s="73"/>
      <c r="E18" s="73"/>
      <c r="F18" s="73"/>
      <c r="G18" s="74"/>
      <c r="H18" s="75">
        <v>0</v>
      </c>
      <c r="I18" s="76">
        <v>0.45</v>
      </c>
      <c r="J18" s="76">
        <f t="shared" si="0"/>
        <v>0</v>
      </c>
    </row>
    <row r="19" spans="1:10" x14ac:dyDescent="0.35">
      <c r="A19" s="83">
        <v>13</v>
      </c>
      <c r="B19" s="84"/>
      <c r="C19" s="73"/>
      <c r="D19" s="73"/>
      <c r="E19" s="73"/>
      <c r="F19" s="73"/>
      <c r="G19" s="74"/>
      <c r="H19" s="75">
        <v>0</v>
      </c>
      <c r="I19" s="76">
        <v>0.45</v>
      </c>
      <c r="J19" s="76">
        <f t="shared" si="0"/>
        <v>0</v>
      </c>
    </row>
    <row r="20" spans="1:10" x14ac:dyDescent="0.35">
      <c r="A20" s="83">
        <v>14</v>
      </c>
      <c r="B20" s="84"/>
      <c r="C20" s="73"/>
      <c r="D20" s="73"/>
      <c r="E20" s="73"/>
      <c r="F20" s="73"/>
      <c r="G20" s="74"/>
      <c r="H20" s="75">
        <v>0</v>
      </c>
      <c r="I20" s="76">
        <v>0.45</v>
      </c>
      <c r="J20" s="76">
        <f t="shared" si="0"/>
        <v>0</v>
      </c>
    </row>
    <row r="21" spans="1:10" x14ac:dyDescent="0.35">
      <c r="A21" s="83">
        <v>15</v>
      </c>
      <c r="B21" s="84"/>
      <c r="C21" s="73"/>
      <c r="D21" s="73"/>
      <c r="E21" s="73"/>
      <c r="F21" s="73"/>
      <c r="G21" s="74"/>
      <c r="H21" s="75">
        <v>0</v>
      </c>
      <c r="I21" s="76">
        <v>0.45</v>
      </c>
      <c r="J21" s="76">
        <f t="shared" si="0"/>
        <v>0</v>
      </c>
    </row>
    <row r="22" spans="1:10" x14ac:dyDescent="0.35">
      <c r="A22" s="83">
        <v>16</v>
      </c>
      <c r="B22" s="84"/>
      <c r="C22" s="73"/>
      <c r="D22" s="73"/>
      <c r="E22" s="73"/>
      <c r="F22" s="73"/>
      <c r="G22" s="74"/>
      <c r="H22" s="75">
        <v>0</v>
      </c>
      <c r="I22" s="76">
        <v>0.45</v>
      </c>
      <c r="J22" s="76">
        <f t="shared" si="0"/>
        <v>0</v>
      </c>
    </row>
    <row r="23" spans="1:10" x14ac:dyDescent="0.35">
      <c r="A23" s="83">
        <v>17</v>
      </c>
      <c r="B23" s="84"/>
      <c r="C23" s="73"/>
      <c r="D23" s="73"/>
      <c r="E23" s="73"/>
      <c r="F23" s="73"/>
      <c r="G23" s="74"/>
      <c r="H23" s="75">
        <v>0</v>
      </c>
      <c r="I23" s="76">
        <v>0.45</v>
      </c>
      <c r="J23" s="76">
        <f t="shared" si="0"/>
        <v>0</v>
      </c>
    </row>
    <row r="24" spans="1:10" x14ac:dyDescent="0.35">
      <c r="A24" s="83">
        <v>18</v>
      </c>
      <c r="B24" s="84"/>
      <c r="C24" s="73"/>
      <c r="D24" s="73"/>
      <c r="E24" s="73"/>
      <c r="F24" s="73"/>
      <c r="G24" s="74"/>
      <c r="H24" s="75">
        <v>0</v>
      </c>
      <c r="I24" s="76">
        <v>0.45</v>
      </c>
      <c r="J24" s="76">
        <f t="shared" si="0"/>
        <v>0</v>
      </c>
    </row>
    <row r="25" spans="1:10" ht="15" thickBot="1" x14ac:dyDescent="0.4">
      <c r="A25" s="77"/>
      <c r="B25" s="77"/>
      <c r="C25" s="77"/>
      <c r="D25" s="77"/>
      <c r="E25" s="77"/>
      <c r="F25" s="77"/>
      <c r="G25" s="78" t="s">
        <v>70</v>
      </c>
      <c r="H25" s="79">
        <f>SUM(H7:H24)</f>
        <v>25</v>
      </c>
      <c r="I25" s="77"/>
      <c r="J25" s="80">
        <f>SUM(J7:J24)</f>
        <v>11.25</v>
      </c>
    </row>
    <row r="26" spans="1:10" ht="15" thickTop="1" x14ac:dyDescent="0.35"/>
  </sheetData>
  <mergeCells count="1">
    <mergeCell ref="A1:J1"/>
  </mergeCells>
  <pageMargins left="0.75" right="0.75" top="1" bottom="1" header="0.5" footer="0.5"/>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896A-50A9-4ED0-83F0-01CB8CFB104B}">
  <dimension ref="A1:A4"/>
  <sheetViews>
    <sheetView workbookViewId="0">
      <selection activeCell="U24" sqref="U24"/>
    </sheetView>
  </sheetViews>
  <sheetFormatPr defaultRowHeight="14.5" x14ac:dyDescent="0.35"/>
  <sheetData>
    <row r="1" spans="1:1" x14ac:dyDescent="0.35">
      <c r="A1" s="65" t="s">
        <v>55</v>
      </c>
    </row>
    <row r="2" spans="1:1" x14ac:dyDescent="0.35">
      <c r="A2" s="65" t="s">
        <v>56</v>
      </c>
    </row>
    <row r="3" spans="1:1" x14ac:dyDescent="0.35">
      <c r="A3" s="65" t="s">
        <v>57</v>
      </c>
    </row>
    <row r="4" spans="1:1" x14ac:dyDescent="0.35">
      <c r="A4" s="65" t="s">
        <v>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4D51-06F7-46D7-92D5-AB9CF6B5ADEE}">
  <dimension ref="A1:B5"/>
  <sheetViews>
    <sheetView workbookViewId="0">
      <selection activeCell="C6" sqref="C6"/>
    </sheetView>
  </sheetViews>
  <sheetFormatPr defaultRowHeight="14.5" x14ac:dyDescent="0.35"/>
  <cols>
    <col min="1" max="1" width="37.1796875" customWidth="1"/>
    <col min="2" max="2" width="19" style="1" customWidth="1"/>
  </cols>
  <sheetData>
    <row r="1" spans="1:2" x14ac:dyDescent="0.35">
      <c r="A1" t="s">
        <v>44</v>
      </c>
      <c r="B1" s="1">
        <f>ROUND(SUM('Rendicontazione a costi reali'!F:F),2)</f>
        <v>1033</v>
      </c>
    </row>
    <row r="2" spans="1:2" x14ac:dyDescent="0.35">
      <c r="A2" t="s">
        <v>19</v>
      </c>
      <c r="B2" s="1">
        <f>ROUND(SUM('Rendicontazione a costi semplif'!L:L),2)</f>
        <v>461.48</v>
      </c>
    </row>
    <row r="3" spans="1:2" x14ac:dyDescent="0.35">
      <c r="A3" t="s">
        <v>20</v>
      </c>
      <c r="B3" s="1">
        <f>SUM(B1:B2)</f>
        <v>1494.48</v>
      </c>
    </row>
    <row r="4" spans="1:2" x14ac:dyDescent="0.35">
      <c r="A4" t="s">
        <v>8</v>
      </c>
      <c r="B4" s="1">
        <f>SUM('Rendicontazione a costi reali'!H:H)</f>
        <v>96.86</v>
      </c>
    </row>
    <row r="5" spans="1:2" x14ac:dyDescent="0.35">
      <c r="A5" t="s">
        <v>48</v>
      </c>
      <c r="B5" s="1">
        <f>+B3-B4</f>
        <v>1397.6200000000001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9FEADFC340DA40B2139D4BBB1A48D7" ma:contentTypeVersion="18" ma:contentTypeDescription="Creare un nuovo documento." ma:contentTypeScope="" ma:versionID="7a44703669255f712e1beee027e77f12">
  <xsd:schema xmlns:xsd="http://www.w3.org/2001/XMLSchema" xmlns:xs="http://www.w3.org/2001/XMLSchema" xmlns:p="http://schemas.microsoft.com/office/2006/metadata/properties" xmlns:ns2="3b0d13af-778a-4999-a53a-9a4892815d2e" xmlns:ns3="b8e9ecd3-49dc-4355-a3de-944263e3bf65" targetNamespace="http://schemas.microsoft.com/office/2006/metadata/properties" ma:root="true" ma:fieldsID="2105a220cec205ad8e175b6b8cfcb5cb" ns2:_="" ns3:_="">
    <xsd:import namespace="3b0d13af-778a-4999-a53a-9a4892815d2e"/>
    <xsd:import namespace="b8e9ecd3-49dc-4355-a3de-944263e3bf6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3:MediaLengthInSeconds" minOccurs="0"/>
                <xsd:element ref="ns3:MediaServiceSearchProperties" minOccurs="0"/>
                <xsd:element ref="ns3:MediaServiceLocation" minOccurs="0"/>
                <xsd:element ref="ns3:Approver" minOccurs="0"/>
                <xsd:element ref="ns3:Statoconsenso"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d13af-778a-4999-a53a-9a4892815d2e"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14" nillable="true" ma:displayName="Taxonomy Catch All Column" ma:hidden="true" ma:list="{65b5e922-2ced-489b-b0e7-19faa9dbb0ee}" ma:internalName="TaxCatchAll" ma:showField="CatchAllData" ma:web="3b0d13af-778a-4999-a53a-9a4892815d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e9ecd3-49dc-4355-a3de-944263e3bf6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5cef147c-0240-47bf-9996-b7454b3232d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Approver" ma:index="23" nillable="true" ma:displayName="Approver" ma:format="Dropdown" ma:internalName="Approver">
      <xsd:simpleType>
        <xsd:restriction base="dms:Text">
          <xsd:maxLength value="255"/>
        </xsd:restriction>
      </xsd:simpleType>
    </xsd:element>
    <xsd:element name="Statoconsenso" ma:index="24" nillable="true" ma:displayName="Stato consenso" ma:format="Dropdown" ma:internalName="Statoconsenso">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pprover xmlns="b8e9ecd3-49dc-4355-a3de-944263e3bf65" xsi:nil="true"/>
    <lcf76f155ced4ddcb4097134ff3c332f xmlns="b8e9ecd3-49dc-4355-a3de-944263e3bf65">
      <Terms xmlns="http://schemas.microsoft.com/office/infopath/2007/PartnerControls"/>
    </lcf76f155ced4ddcb4097134ff3c332f>
    <TaxCatchAll xmlns="3b0d13af-778a-4999-a53a-9a4892815d2e" xsi:nil="true"/>
    <Statoconsenso xmlns="b8e9ecd3-49dc-4355-a3de-944263e3bf65" xsi:nil="true"/>
  </documentManagement>
</p:properties>
</file>

<file path=customXml/itemProps1.xml><?xml version="1.0" encoding="utf-8"?>
<ds:datastoreItem xmlns:ds="http://schemas.openxmlformats.org/officeDocument/2006/customXml" ds:itemID="{2582B50D-89CE-4742-8802-35A4BE6D3D99}">
  <ds:schemaRefs>
    <ds:schemaRef ds:uri="http://schemas.microsoft.com/sharepoint/v3/contenttype/forms"/>
  </ds:schemaRefs>
</ds:datastoreItem>
</file>

<file path=customXml/itemProps2.xml><?xml version="1.0" encoding="utf-8"?>
<ds:datastoreItem xmlns:ds="http://schemas.openxmlformats.org/officeDocument/2006/customXml" ds:itemID="{834B2F70-3CC9-4F48-AFA2-567A5E885A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0d13af-778a-4999-a53a-9a4892815d2e"/>
    <ds:schemaRef ds:uri="b8e9ecd3-49dc-4355-a3de-944263e3bf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32D6B2-C5C5-4F90-8E76-38959D1B2FFE}">
  <ds:schemaRefs>
    <ds:schemaRef ds:uri="http://schemas.microsoft.com/office/2006/metadata/properties"/>
    <ds:schemaRef ds:uri="http://schemas.microsoft.com/office/infopath/2007/PartnerControls"/>
    <ds:schemaRef ds:uri="b8e9ecd3-49dc-4355-a3de-944263e3bf65"/>
    <ds:schemaRef ds:uri="3b0d13af-778a-4999-a53a-9a4892815d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Istruzioni</vt:lpstr>
      <vt:lpstr>Dati Generali</vt:lpstr>
      <vt:lpstr>Rendicontazione a costi reali</vt:lpstr>
      <vt:lpstr>Rendicontazione a costi semplif</vt:lpstr>
      <vt:lpstr>1 TS Apr 2025 (duplica)</vt:lpstr>
      <vt:lpstr>Rimborso Spese ACI</vt:lpstr>
      <vt:lpstr>Dati</vt:lpstr>
      <vt:lpstr>Somme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Tranchida Marco Giuseppe</dc:creator>
  <cp:lastModifiedBy>Tranchida Marco Giuseppe</cp:lastModifiedBy>
  <dcterms:created xsi:type="dcterms:W3CDTF">2025-09-15T16:01:59Z</dcterms:created>
  <dcterms:modified xsi:type="dcterms:W3CDTF">2026-10-01T15:51:34Z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97a60d-5525-435b-8989-8eb48ac0c8cd_Enabled">
    <vt:lpwstr>true</vt:lpwstr>
  </property>
  <property fmtid="{D5CDD505-2E9C-101B-9397-08002B2CF9AE}" pid="3" name="MSIP_Label_5097a60d-5525-435b-8989-8eb48ac0c8cd_SetDate">
    <vt:lpwstr>2025-09-15T16:50:05Z</vt:lpwstr>
  </property>
  <property fmtid="{D5CDD505-2E9C-101B-9397-08002B2CF9AE}" pid="4" name="MSIP_Label_5097a60d-5525-435b-8989-8eb48ac0c8cd_Method">
    <vt:lpwstr>Standard</vt:lpwstr>
  </property>
  <property fmtid="{D5CDD505-2E9C-101B-9397-08002B2CF9AE}" pid="5" name="MSIP_Label_5097a60d-5525-435b-8989-8eb48ac0c8cd_Name">
    <vt:lpwstr>defa4170-0d19-0005-0004-bc88714345d2</vt:lpwstr>
  </property>
  <property fmtid="{D5CDD505-2E9C-101B-9397-08002B2CF9AE}" pid="6" name="MSIP_Label_5097a60d-5525-435b-8989-8eb48ac0c8cd_SiteId">
    <vt:lpwstr>3e90938b-8b27-4762-b4e8-006a8127a119</vt:lpwstr>
  </property>
  <property fmtid="{D5CDD505-2E9C-101B-9397-08002B2CF9AE}" pid="7" name="MSIP_Label_5097a60d-5525-435b-8989-8eb48ac0c8cd_ActionId">
    <vt:lpwstr>ecd98375-cde4-41a9-bd12-d63a9ddffe1f</vt:lpwstr>
  </property>
  <property fmtid="{D5CDD505-2E9C-101B-9397-08002B2CF9AE}" pid="8" name="MSIP_Label_5097a60d-5525-435b-8989-8eb48ac0c8cd_ContentBits">
    <vt:lpwstr>0</vt:lpwstr>
  </property>
  <property fmtid="{D5CDD505-2E9C-101B-9397-08002B2CF9AE}" pid="9" name="MSIP_Label_5097a60d-5525-435b-8989-8eb48ac0c8cd_Tag">
    <vt:lpwstr>10, 3, 0, 1</vt:lpwstr>
  </property>
  <property fmtid="{D5CDD505-2E9C-101B-9397-08002B2CF9AE}" pid="10" name="ContentTypeId">
    <vt:lpwstr>0x010100E29FEADFC340DA40B2139D4BBB1A48D7</vt:lpwstr>
  </property>
  <property fmtid="{D5CDD505-2E9C-101B-9397-08002B2CF9AE}" pid="11" name="MediaServiceImageTags">
    <vt:lpwstr/>
  </property>
</Properties>
</file>