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overnoit-my.sharepoint.com/personal/c_antonaci_governo_it/Documents/Desktop/Invio Accordi DEF post Cotiv settembre 2026/"/>
    </mc:Choice>
  </mc:AlternateContent>
  <xr:revisionPtr revIDLastSave="0" documentId="8_{E71F2D22-24B5-4099-9023-C57EB9767CE4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Tabella art. 3 Accordo" sheetId="9" r:id="rId1"/>
    <sheet name="Allegato A1" sheetId="7" r:id="rId2"/>
    <sheet name="Allegato A2" sheetId="8" r:id="rId3"/>
    <sheet name="Allegato B1_Piano fin. accordo" sheetId="4" r:id="rId4"/>
    <sheet name="Allegato B2_piano fin interv" sheetId="12" r:id="rId5"/>
  </sheets>
  <definedNames>
    <definedName name="_xlnm._FilterDatabase" localSheetId="1" hidden="1">'Allegato A1'!$A$1:$O$35</definedName>
    <definedName name="_xlnm._FilterDatabase" localSheetId="2" hidden="1">'Allegato A2'!$B$2:$F$64</definedName>
    <definedName name="_xlnm.Print_Area" localSheetId="1">'Allegato A1'!$A$1:$O$36</definedName>
    <definedName name="_xlnm.Print_Titles" localSheetId="1">'Allegato A1'!$1:$3</definedName>
    <definedName name="_xlnm.Print_Titles" localSheetId="2">'Allegato A2'!$1:$2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9" l="1"/>
  <c r="H30" i="12"/>
  <c r="G34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1" i="12"/>
  <c r="H32" i="12"/>
  <c r="H33" i="12"/>
  <c r="H4" i="12"/>
  <c r="H5" i="12"/>
  <c r="H6" i="12"/>
  <c r="H7" i="12"/>
  <c r="H8" i="12"/>
  <c r="H3" i="12"/>
  <c r="Q34" i="12"/>
  <c r="P34" i="12"/>
  <c r="H34" i="12" l="1"/>
  <c r="N34" i="12"/>
  <c r="M34" i="12"/>
  <c r="L34" i="12"/>
  <c r="K34" i="12"/>
  <c r="R34" i="12"/>
  <c r="O34" i="12"/>
  <c r="J34" i="12"/>
  <c r="K5" i="4" l="1"/>
  <c r="G27" i="7" l="1"/>
  <c r="G26" i="7"/>
  <c r="I35" i="7"/>
  <c r="B13" i="9" l="1"/>
  <c r="F13" i="9" l="1"/>
  <c r="E13" i="9"/>
  <c r="C13" i="9"/>
  <c r="B15" i="9"/>
  <c r="D12" i="9"/>
  <c r="G12" i="9" s="1"/>
  <c r="D11" i="9"/>
  <c r="G11" i="9" s="1"/>
  <c r="D10" i="9"/>
  <c r="G10" i="9" s="1"/>
  <c r="D9" i="9"/>
  <c r="G9" i="9" s="1"/>
  <c r="D8" i="9"/>
  <c r="G8" i="9" s="1"/>
  <c r="D7" i="9"/>
  <c r="G7" i="9" s="1"/>
  <c r="D6" i="9"/>
  <c r="G13" i="9" l="1"/>
  <c r="D13" i="9"/>
  <c r="D15" i="9" s="1"/>
  <c r="G6" i="9"/>
  <c r="I3" i="4"/>
  <c r="K3" i="4" s="1"/>
  <c r="G33" i="7" l="1"/>
  <c r="G35" i="7" s="1"/>
  <c r="H35" i="7" l="1"/>
  <c r="F65" i="8" l="1"/>
</calcChain>
</file>

<file path=xl/sharedStrings.xml><?xml version="1.0" encoding="utf-8"?>
<sst xmlns="http://schemas.openxmlformats.org/spreadsheetml/2006/main" count="930" uniqueCount="381">
  <si>
    <t>AMBITI DI INTERVENTO</t>
  </si>
  <si>
    <t>Assegnazione FSC 21-27</t>
  </si>
  <si>
    <t>Cofinanziamenti nuovi interventi</t>
  </si>
  <si>
    <t>Ammontare complessivo investimenti</t>
  </si>
  <si>
    <t>Numero interventi/linee di azione</t>
  </si>
  <si>
    <t>Risorse FSC 
21-27 
(ass. ordinaria)</t>
  </si>
  <si>
    <t>(1) Risorse FSC 
21-27 (Anticipazione)</t>
  </si>
  <si>
    <t>Totale Assegnazione
FSC 21-27</t>
  </si>
  <si>
    <t>Altre Risorse Ordinarie Regionali e Locali</t>
  </si>
  <si>
    <t>Totale Co-finanziamento con altre risorse</t>
  </si>
  <si>
    <t>Ricerca e innovazione</t>
  </si>
  <si>
    <t>Ambiente e risorse naturali</t>
  </si>
  <si>
    <t>Trasporti e mobilità</t>
  </si>
  <si>
    <t>Riqualificazione urbana</t>
  </si>
  <si>
    <t>Sociale e Salute</t>
  </si>
  <si>
    <t>Istruzione e formazione</t>
  </si>
  <si>
    <t>Capacità amministrativa</t>
  </si>
  <si>
    <t>Totale Ambiti di Intervento</t>
  </si>
  <si>
    <t>Cofinanziamento PR (ove applicabile)</t>
  </si>
  <si>
    <t>Totale Assegnazione FSC 21-27</t>
  </si>
  <si>
    <t>(1) Risorse già assegnate: anticipazioni disposte con delibere CIPESS; assegnate con provvedimenti di legge; ecc.  - Include anche le risorse definanziate ex Delibera 16/2023 e riprogrammate</t>
  </si>
  <si>
    <t>Accordo per la Coesione Governo - Regione Emilia Romagna
Allegato A1 Programma di interventi e le linee di azione con cronoprogramma procedurale</t>
  </si>
  <si>
    <t>ID</t>
  </si>
  <si>
    <t>AMMINISTRAZIONE</t>
  </si>
  <si>
    <t>AREATEMATICA</t>
  </si>
  <si>
    <t>LINEA DI INTERVENTO</t>
  </si>
  <si>
    <t>CUP</t>
  </si>
  <si>
    <t>TITOLO</t>
  </si>
  <si>
    <t xml:space="preserve">COSTO TOTALE </t>
  </si>
  <si>
    <t>IMPORTO RICHIESTO FSC 21-27</t>
  </si>
  <si>
    <t>NUOVO COFINANZIAMENTO CON ALTRE RISORSE</t>
  </si>
  <si>
    <t>PROGRAMMAZIONE</t>
  </si>
  <si>
    <t>PROGETTAZIONE</t>
  </si>
  <si>
    <t>ESECUZIONE</t>
  </si>
  <si>
    <t>PREVISIONE INIZIO</t>
  </si>
  <si>
    <t>PREVISIONE FINE</t>
  </si>
  <si>
    <t>FSCRI_RI_1219</t>
  </si>
  <si>
    <t>AGENZIA REGIONALE SICUREZZA TERRITORIALE E PROTEZIONE CIVILE - UFFICIO SICUREZZA TERRITORIALE E PROTEZIONE CIVILE FORLÌ-CESENA</t>
  </si>
  <si>
    <t>05.AMBIENTE E RISORSE NATURALI</t>
  </si>
  <si>
    <t>05.01 RISCHI E ADATTAMENTO CLIMATICO</t>
  </si>
  <si>
    <t>F16F23000040001</t>
  </si>
  <si>
    <t>MANUTENZIONE  CORSI D'ACQUA BACINI IDROGRAFICI FIUME SAVIO, FIUME RUBICONE E TORRENTE USO</t>
  </si>
  <si>
    <t>2_SEMESTRE_2023</t>
  </si>
  <si>
    <t>1_SEMESTRE_2024</t>
  </si>
  <si>
    <t>2_SEMESTRE_2024</t>
  </si>
  <si>
    <t>2_SEMESTRE_2026</t>
  </si>
  <si>
    <t>FSCRI_RI_1223</t>
  </si>
  <si>
    <t>AGENZIA REGIONALE SICUREZZA TERRITORIALE E PROTEZIONE CIVILE - UT SICUREZZA TERRITORIALE E PROTEZIONE CIVILE DI PARMA</t>
  </si>
  <si>
    <t>F58H23000570001</t>
  </si>
  <si>
    <t>MANUTENZIONE STRAORDINARIA OPERE IDRAULICHE/ASSETTO IDROGEOLOGICO-BACINO T. STIRONE/AREE DI PIANURA</t>
  </si>
  <si>
    <t>FSCRI_RI_1256</t>
  </si>
  <si>
    <t>F58H23000600001</t>
  </si>
  <si>
    <t>MANUTENZIONE STRAORDINARIA OPERE IDRAULICHE/ASSETTO IDROGEOLOGICO-BACINI TORRENTI TARO E CENO</t>
  </si>
  <si>
    <t>FSCRI_RI_1258</t>
  </si>
  <si>
    <t>F48H23000650001</t>
  </si>
  <si>
    <t>MANUTENZIONE STRAORDINARIA OPERE IDRAULICHE/ASSETTO IDROGEOLOGICO-BACINI T. PARMA, BAGANZA ED ENZA</t>
  </si>
  <si>
    <t>FSCRI_RI_1259</t>
  </si>
  <si>
    <t>AGENZIA REGIONALE SICUREZZA TERRITORIALE E PROTEZIONE CIVILE - UFFICIO SICUREZZA TERRITORIALE E PROTEZIONE CIVILE DI BOLOGNA</t>
  </si>
  <si>
    <t>F78H23000470006</t>
  </si>
  <si>
    <t>INTERVENTI DI MANUTENZIONE STRAORDINARIA IDRAULICA TORRENTE IDICE</t>
  </si>
  <si>
    <t>1_SEMESTRE_2025</t>
  </si>
  <si>
    <t>FSCRI_RI_1262</t>
  </si>
  <si>
    <t>F86F23000110001</t>
  </si>
  <si>
    <t>MANUTENZIONE CORSI D'ACQUA-FIUME MONTONE, FIUME RABBI, FIUMI RONCO-BIDENTE E TORRENTE BEVANO.</t>
  </si>
  <si>
    <t>FSCRI_RI_1263</t>
  </si>
  <si>
    <t>AGENZIA REGIONALE SICUREZZA TERRITORIALE E PROTEZIONE CIVILE - UFFICIO SICUREZZA TERRITORIALE E PROTEZIONE CIVILE FERRARA</t>
  </si>
  <si>
    <t>F38H23000480001</t>
  </si>
  <si>
    <t>MANUTENZIONE STRAORDINARIA SU OPERE IDRAULICHE PER LA MESSA IN SICUREZZA-CANALI VALLI DI COMACCHIO</t>
  </si>
  <si>
    <t>FSCRI_RI_1264</t>
  </si>
  <si>
    <t>F48H23000630001</t>
  </si>
  <si>
    <t>MANUTENZIONE STRAORDINARIA SU OPERE DI CONTENIMENTO DEGLI EVENTI DI PIENA CANALE NAVIGABILE</t>
  </si>
  <si>
    <t>FSCRI_RI_1265</t>
  </si>
  <si>
    <t>F58H23000580001</t>
  </si>
  <si>
    <t>MANUTENZIONE STRAORDINARIA SU OPERE DI CONTENIMENTO DEGLI EVENTI DI PIENA DEL PO VOLANO - PRIMARO</t>
  </si>
  <si>
    <t>FSCRI_RI_1266</t>
  </si>
  <si>
    <t>AGENZIA REGIONALE SICUREZZA TERRITORIALE E PROTEZIONE CIVILE - UFFICIO SICUREZZA TERRITORIALE E PROTEZIONE CIVILE UT MODENA</t>
  </si>
  <si>
    <t>F48H23000620001</t>
  </si>
  <si>
    <t>MANUTENZIONE STRAOR. DELLE OPERE IDRAULICHE DEL BACINO DEL FIUME PANARO TRATTO MONTANO E COLLINARE</t>
  </si>
  <si>
    <t>2_SEMESTRE_2025</t>
  </si>
  <si>
    <t>FSCRI_RI_1267</t>
  </si>
  <si>
    <t>F48H23000610001</t>
  </si>
  <si>
    <t>MANUTENZIONE STRAORDINARIA DELLE OPERE IDRAULICHE DEL BACINO DEL FIUME SECCHIA</t>
  </si>
  <si>
    <t>FSCRI_RI_1268</t>
  </si>
  <si>
    <t>F18H23000320001</t>
  </si>
  <si>
    <t>MANUTENZIONE STRAORDINARIA OPERE IDRAULICHE BACINI FIUMI SECCHIA E PANARO TRATTO PEDECOLLINARE E RET</t>
  </si>
  <si>
    <t>FSCRI_RI_1269</t>
  </si>
  <si>
    <t>AGENZIA REGIONALE SICUREZZA TERRITORIALE E PROTEZIONE CIVILE - UFFICIO SICUREZZA TERRITORIALE E PROTEZIONE CIVILE DI PIACENZA</t>
  </si>
  <si>
    <t>F58H23000550001</t>
  </si>
  <si>
    <t>ADEGUAMENTO FUNZIONALE ALVEI E INFRASTRUTTURE ARGINALI DI COMPETENZA REGIONALE – PC</t>
  </si>
  <si>
    <t>FSCRI_RI_1271</t>
  </si>
  <si>
    <t>AGENZIA REGIONALE SICUREZZA TERRITORIALE E PROTEZIONE CIVILE - UFFICIO SICUREZZA TERRITORIALE E PROTEZIONE CIVILE __RAVENNA</t>
  </si>
  <si>
    <t>F78H23000630001</t>
  </si>
  <si>
    <t>INTERVENTI DI MANUTENZIONE STRAORDINARIA LUNGO I TORRENTI SENIO SANTERNO E TRATTI FIUME RENO</t>
  </si>
  <si>
    <t/>
  </si>
  <si>
    <t>1_SEMESTRE_2026</t>
  </si>
  <si>
    <t>FSCRI_RI_1273</t>
  </si>
  <si>
    <t>F68H23000590001</t>
  </si>
  <si>
    <t>INTERVENTI DI MANUTENZIONE STRAORDINARIA LUNGO L’ASTA PRINCIPALE DEL FIUME LAMONE</t>
  </si>
  <si>
    <t>FSCRI_RI_1275</t>
  </si>
  <si>
    <t>F28H23000470001</t>
  </si>
  <si>
    <t>INTERVENTI DI MANUTENZIONE STRAORDINARIA NEI TRATTI COLLINARI DEL FIUME LAMONE, TORRENTI SENIO E SAN</t>
  </si>
  <si>
    <t>FSCRI_RI_1276</t>
  </si>
  <si>
    <t>AGENZIA REGIONALE SICUREZZA TERRITORIALE E PROTEZIONE CIVILE - UFFICIO SICUREZZA TERRITORIALE E PROTEZIONE CIVILE DI REGGIO EMILIA</t>
  </si>
  <si>
    <t>F58H23000510001</t>
  </si>
  <si>
    <t xml:space="preserve">  INTERVENTI DI MANUTENZIONE STRAORDINARIA PER LA DIFESA DEI VERSANTI DELL’APPENNINO REGGIANO</t>
  </si>
  <si>
    <t>FSCRI_RI_1278</t>
  </si>
  <si>
    <t>F68H23000380001</t>
  </si>
  <si>
    <t>INTERVENTI DI MANUTENZIONE STRAORDINARIA DELL’ASTA FLUVIALE E DEGLI AFFLUENTI DEL F. SECCHIA</t>
  </si>
  <si>
    <t>FSCRI_RI_1282</t>
  </si>
  <si>
    <t>F38H23000470001</t>
  </si>
  <si>
    <t>INTERVENTI DI MANUTENZIONE STRAORDINARIA DEI F. ENZA E CROSTOLO E AFFLUENTI</t>
  </si>
  <si>
    <t>FSCRI_RI_1283</t>
  </si>
  <si>
    <t>AGENZIA REGIONALE SICUREZZA TERRITORIALE E PROTEZIONE CIVILE - UFFICIO SICUREZZA TERRITORIALE E PROTEZIONE CIVILE RIMINI</t>
  </si>
  <si>
    <t>F48H23000560006</t>
  </si>
  <si>
    <t>INTERVENTI DI MANUTENZIONE STRAORDINARIA DI SISTEMAZIONE IDRAULICA BACINO IDROGRAFICO UT RIMINI</t>
  </si>
  <si>
    <t>FSCRI_RI_1287</t>
  </si>
  <si>
    <t>F48H23000570006</t>
  </si>
  <si>
    <t>INTERVENTI DI MANUTENZIONE STRAORDINARIA DI SISTEMAZIONE IDRAULICA BACINO CONCA, UT RIMINI</t>
  </si>
  <si>
    <t>FSCRI_RI_1291</t>
  </si>
  <si>
    <t>REGIONE EMILIA-ROMAGNA</t>
  </si>
  <si>
    <t>12.CAPACITÀ AMMINISTRATIVA</t>
  </si>
  <si>
    <t>12.02 ASSISTENZA TECNICA</t>
  </si>
  <si>
    <t>AZIONI DI SUPPORTO ALLE ATTIVITÀ DI GESTIONE, SORVEGLIANZA E CONTROLLO FSC</t>
  </si>
  <si>
    <t>2_SEMESTRE_2032</t>
  </si>
  <si>
    <t>FSCRI_RI_1384</t>
  </si>
  <si>
    <t>COMUNI, UNIONI DI COMUNI</t>
  </si>
  <si>
    <t>08.RIQUALIFICAZIONE URBANA</t>
  </si>
  <si>
    <t>08.01 EDILIZIA E SPAZI PUBBLICI</t>
  </si>
  <si>
    <t>AVVISO PER IL FINANZIAMENTO DI MISURE A SOSTEGNO DI STRATEGIE DI RIGENERAZIONE URBANA E TERRITORIALE</t>
  </si>
  <si>
    <t>2_SEMESTRE_2028</t>
  </si>
  <si>
    <t>FSCRI_RI_1406</t>
  </si>
  <si>
    <t>UNIVERSITÀ</t>
  </si>
  <si>
    <t>11.ISTRUZIONE E FORMAZIONE</t>
  </si>
  <si>
    <t>11.01 STRUTTURE EDUCATIVE E FORMATIVE</t>
  </si>
  <si>
    <t>INTERVENTI DI EDILIZIA UNIVERSITARIA</t>
  </si>
  <si>
    <t>1_SEMESTRE_2028</t>
  </si>
  <si>
    <t>FSCRI_RI_1837</t>
  </si>
  <si>
    <t>COMUNE DI MARANELLO</t>
  </si>
  <si>
    <t>11.02 EDUCAZIONE E FORMAZIONE</t>
  </si>
  <si>
    <t>F55E24000030001</t>
  </si>
  <si>
    <t xml:space="preserve">POLO DI ALTA FORMAZIONE TECNICA </t>
  </si>
  <si>
    <t>FSCRI_RI_1838</t>
  </si>
  <si>
    <t>UNIVERSITÀ DEGLI STUDI DI MODENA E REGGIO EMILIA</t>
  </si>
  <si>
    <t>01.RICERCA E INNOVAZIONE</t>
  </si>
  <si>
    <t>01.02 STRUTTURE DI RICERCA</t>
  </si>
  <si>
    <t>E85E22000260005</t>
  </si>
  <si>
    <t>PROGETTO CAMPUS SAN LAZZARO –  UNIVERSITA’ DEGLI STUDI DI MODENA E REGGIO EMILIA SEDE REGGIO EMILIA</t>
  </si>
  <si>
    <t>1_SEMESTRE_2023</t>
  </si>
  <si>
    <t>FSCRI_RI_1847</t>
  </si>
  <si>
    <t>ENTI PROVINCIALI DEL TERRITORIO</t>
  </si>
  <si>
    <t>07.TRASPORTI E MOBILITÀ</t>
  </si>
  <si>
    <t>07.01 TRASPORTO STRADALE</t>
  </si>
  <si>
    <t>MANIFESTAZIONI DI INTERESSE ANNUALI PER LA VIABILITÀ PROVINCIALE E PER INFRASTRUTTURE DI TRASPORTO</t>
  </si>
  <si>
    <t>2_SEMESTRE_2031</t>
  </si>
  <si>
    <t>FSCRI_RI_554</t>
  </si>
  <si>
    <t>ENTI LOCALI IN FORMA SINGOLA O ASSOCIATA</t>
  </si>
  <si>
    <t>10.SOCIALE E SALUTE</t>
  </si>
  <si>
    <t>10.01 STRUTTURE SOCIALI</t>
  </si>
  <si>
    <t>AVVISO PUBBLICO PER LA PRESENTAZIONE DI PROGETTI VOLTI ALLA QUALIFICAZIONE DEL PATRIMONIO IMPIANTIS</t>
  </si>
  <si>
    <t>FSCRI_RI_558</t>
  </si>
  <si>
    <t>COMUNI O UNIONI DI COMUNI</t>
  </si>
  <si>
    <t>AZIONI DESTINATE AI PROGRAMMI TERRITORIALI PER LE AREE MONTANE, INTERNE E URBANE</t>
  </si>
  <si>
    <t>FSCRI_RI_627</t>
  </si>
  <si>
    <t>BANDO RIGENERAZIONE URBANA 2021</t>
  </si>
  <si>
    <t>FSCRI_RI_2194</t>
  </si>
  <si>
    <t>INTERPORTO BOLOGNA SPA</t>
  </si>
  <si>
    <t>07.02 TRASPORTO FERROVIARIO</t>
  </si>
  <si>
    <t>F61B20000640003</t>
  </si>
  <si>
    <t>NUOVO AMPLIAMENTO DEL TERMINAL DI INTERPORTO BOLOGNA CON ADEGUAMENTO BINARI A 750 MT</t>
  </si>
  <si>
    <t>TOTALE</t>
  </si>
  <si>
    <t>Accordo per la Coesione Governo - Regione Emilia Romagna
Allegato A2 Elenco interventi finanziati in anticipazione FSC 21-27</t>
  </si>
  <si>
    <t>AreaTematica</t>
  </si>
  <si>
    <t>Linea di Intervento</t>
  </si>
  <si>
    <t>Cup</t>
  </si>
  <si>
    <t>Titolo</t>
  </si>
  <si>
    <t>Importo FSC 21-27 (anticipazione)</t>
  </si>
  <si>
    <t>RISCHI E ADATTAMENTO CLIMATICO</t>
  </si>
  <si>
    <t>F37H21001760001</t>
  </si>
  <si>
    <t>Interventi di manutenzione straordinaria alle opere idrauliche e all'officiosità idraulica nel torrente Nure</t>
  </si>
  <si>
    <t>F67H21002000001</t>
  </si>
  <si>
    <t>Lavori di manutenzione straordinaria delle opere idrauliche e dell'officiosità idraulica del  fiume Trebbia, in località Marsaglia del comune di Corte Brugnatella</t>
  </si>
  <si>
    <t>F97H21001850001</t>
  </si>
  <si>
    <t>Lavori di manutenzione straordinaria delle opere di consolidamento del versante a fronte del torrente Ongina in località Castelnuovo Fogliani, comune di Alseno</t>
  </si>
  <si>
    <t>F57H21001390001</t>
  </si>
  <si>
    <t>Lavori di manutenzione straordinaria delle opere idrauliche e dell’assetto idrogeologico nei bacini dei Torrenti Parma e Baganza</t>
  </si>
  <si>
    <t>F67H21001960001</t>
  </si>
  <si>
    <t>Lavori di manutenzione straordinaria delle opere idrauliche e dell’assetto idrogeologico nel bacino del torrente Stirone ed affluenti</t>
  </si>
  <si>
    <t>F67H21001970001</t>
  </si>
  <si>
    <t>Lavori di manutenzione straordinaria delle opere idrauliche e dell’assetto idrogeologico nei bacini dei Fiumi Taro e Ceno</t>
  </si>
  <si>
    <t>F27H21002000001</t>
  </si>
  <si>
    <t>Lavori di manutenzione straordinaria delle opere idrauliche e dell’assetto idrogeologico nel bacino del Torrente Enza in sinistra idraulica</t>
  </si>
  <si>
    <t>F17H21001760001</t>
  </si>
  <si>
    <t>Interventi di manutenzione straordinaria delle opere idrauliche strutturali del bacino del fiume Secchia ai fini della messa in sicurezza territoriale</t>
  </si>
  <si>
    <t>F77H21001560001</t>
  </si>
  <si>
    <t>Interventi di manutenzione straordinaria delle opere idrauliche strutturali del fiume Panaro e affluenti pedecollinari ai fini della messa in sicurezza territoriale</t>
  </si>
  <si>
    <t>F47H21001870001</t>
  </si>
  <si>
    <t>Interventi di manutenzione straordinaria delle opere idrauliche strutturali ai fini della messa in sicurezza dei torrenti Leo e Scoltenna e relativi bacini</t>
  </si>
  <si>
    <t>F47H21001880001</t>
  </si>
  <si>
    <t>Realizzazione e consolidamento opere di difesa spondale a protezione di infrastrutture strategiche nel bacino del fiume Panaro a monte dell'abitato di Marano sul Panaro</t>
  </si>
  <si>
    <t>F37H21001790001</t>
  </si>
  <si>
    <t>Lavori di manutenzione straordinaria su opere di contenimento degli eventi di piena per la messa in sicurezza dei territori e finalizzati al miglioramento dell’assetto idraulico - bacino Reno</t>
  </si>
  <si>
    <t>F37H21001780001</t>
  </si>
  <si>
    <t>Lavori di manutenzione straordinaria su opere di contenimento degli eventi di piena per la messa in sicurezza dei territori e finalizzati al miglioramento dell’assetto idraulico - savena abbandonato-diversivo-navile</t>
  </si>
  <si>
    <t>F57H21001440001</t>
  </si>
  <si>
    <t>Lavori di manutenzione straordinaria su opere di contenimento degli eventi di piena per la messa in sicurezza dei territori e finalizzati al miglioramento dell’assetto idraulico - bacino Samoggia</t>
  </si>
  <si>
    <t>F27H21002050001</t>
  </si>
  <si>
    <t>Lavori di manutenzione straordinaria su opere di contenimento degli eventi di piena per la messa in sicurezza dei territori e finalizzati al miglioramento dell’assetto idraulico - bacino Sillaro</t>
  </si>
  <si>
    <t>F77H21001570001</t>
  </si>
  <si>
    <t>Lavori di manutenzione straordinaria su opere di contenimento degli eventi di piena per la messa in sicurezza dei territori e finalizzati al miglioramento dell’assetto idraulico - bacino Idice</t>
  </si>
  <si>
    <t>F77H21001550001</t>
  </si>
  <si>
    <t>Lavori di manutenzione straordinaria su opere di contenimento degli eventi di piena per la messa in sicurezza dei territori e finalizzati al miglioramento dell’assetto idraulico - Canale Navigabile e canali adduttori delle valli di Comacchio</t>
  </si>
  <si>
    <t>F27H21002030001</t>
  </si>
  <si>
    <t>Lavori di manutenzione straordinaria su opere di contenimento degli eventi di piena per la messa in sicurezza dei territori e finalizzati al miglioramento dell’assetto idraulico - Po di Volano - Po di Primaro</t>
  </si>
  <si>
    <t>F85F21001610001</t>
  </si>
  <si>
    <t>Interventi di manutenzione straordinaria di sistemazione idraulica corsi d'acqua principali e minori del territorio forlivese, bacini Montone e Rabbi</t>
  </si>
  <si>
    <t>F85F21001620001</t>
  </si>
  <si>
    <t>Interventi di manutenzione straordinaria di sistemazione idraulica corsi d'acqua principali e minori del territorio forlivese, bacini Ronco Bidente e Bevano</t>
  </si>
  <si>
    <t>F85F21001630001</t>
  </si>
  <si>
    <t>Interventi di manutenzione straordinaria di sistemazione idraulica corsi d'acqua principali e minori del territorio cesenate, bacini Savio, Rubicone e Uso monte</t>
  </si>
  <si>
    <t>F47H21001830001</t>
  </si>
  <si>
    <t>Interventi di manutenzione straordinaria di sistemazione idraulica corsi d'acqua  principali e minori del territorio riminese, bacino Marecchia</t>
  </si>
  <si>
    <t>F47H21001840001</t>
  </si>
  <si>
    <t>Interventi di manutenzione straordinaria di sistemazione idraulica corsi d'acqua  principali e minori del territorio riminese, bacini Uso, Conca, Marano, Ventena, Melo, Tavollo</t>
  </si>
  <si>
    <t>F87H21002560001</t>
  </si>
  <si>
    <t>Interventi di manutenzione strordinaria sulle opere di contenimento degli eventi di piena per la messa in sicurezza del territorio e per il miglioramento dell'assetto idraulico dei fiumi Reno tratto finale, Senio, Santerno</t>
  </si>
  <si>
    <t>F67H21001950001</t>
  </si>
  <si>
    <t>Interventi di manutenzione strordinaria sulle opere di contenimento degli eventi di piena per la messa in sicurezza del territorio e per il miglioramento dell'assetto idraulico dei fiumi Lamone, Savio, Bevano, Montone, Ronco e Fiumi Uniti</t>
  </si>
  <si>
    <t>F17H21001710001</t>
  </si>
  <si>
    <t>Interventi straordinari di sistemazione idraulica e idrogeologica alle opere presenti in territorio collinare e pedecollinare ricadenti nei bacini dei torrenti Senio, Santerno e Lamone</t>
  </si>
  <si>
    <t>F87H21002610001</t>
  </si>
  <si>
    <t>Interventi di manutenzione straordinaria alle opere idrauliche e all'officiosità idraulica nel torrente Nure e torrente Grondana</t>
  </si>
  <si>
    <t>F67H21001980001</t>
  </si>
  <si>
    <t>Lavori di manutenzione straordinaria alle opere di difesa spondale danneggiate e all’officiosità idraulica nel tratto del torrente Crostolo in località Bocco del Comune di Casina</t>
  </si>
  <si>
    <t>F27H21002020001</t>
  </si>
  <si>
    <t>Lavori di manutenzione straordinaria alle opere di difesa spondale danneggiate e all’officiosità idraulica nel tratto del torrente Enza e Rio Vico in località Ciano d'Enza del Comune di Canossa</t>
  </si>
  <si>
    <t>F97H21001840001</t>
  </si>
  <si>
    <t>Manutenzione straordinaria di opere idrauliche danneggiate nel fiume Secchia e nel torrente Dolo</t>
  </si>
  <si>
    <t>F47H21001850001</t>
  </si>
  <si>
    <t>Lavori di manutenzione straordinaria alle opere idrauliche danneggiate e all’officiosità idraulica nel tratto del torrente Crostolo e torrente Modolena nei Comuni di Vezzano Quattro Castella e Reggio Emilia</t>
  </si>
  <si>
    <t>F87H21002620001</t>
  </si>
  <si>
    <t>Ripristino officiosità idraulica, protezioni spondali e manutenzione straordinaria delle opere idrauliche danneggiate nel bacino del torrente Tresinaro</t>
  </si>
  <si>
    <t>F57H21001400001</t>
  </si>
  <si>
    <t>Lavori di manutenzione straordinaria delle difese spondali danneggiate e dell’officiosità idraulica nel tratto del torrente Luretta e affluenti  in località Piozzano capoluogo</t>
  </si>
  <si>
    <t>B89H10000290002</t>
  </si>
  <si>
    <t>Interventi per la messa in sicurezza della città di Parma e del nodo idraulico di Colorno. Realizzazione della cassa di espansione del torrente Baganza</t>
  </si>
  <si>
    <t>Sociale e salute</t>
  </si>
  <si>
    <t>STRUTTURE SOCIALI</t>
  </si>
  <si>
    <t>B88B18064480001</t>
  </si>
  <si>
    <t>Realizzazione del centro sportivo paralimpico del nord Italia</t>
  </si>
  <si>
    <t>TRASPORTO FERROVIARIO</t>
  </si>
  <si>
    <t>C81B21004950001</t>
  </si>
  <si>
    <t>Soppressione PL n° 28 di Via della Circonvallazione a Sassuolo (MO), sulla linea Modena-Sassuolo</t>
  </si>
  <si>
    <t>C51B21002150001</t>
  </si>
  <si>
    <t>Rialzo per del rilevato ferroviario per la messa in sicurezza idraulica e per la soppressione di n° 3 PPLL di Via Pianella a Budrio (BO), sulla linea Bologna-Portomaggiore</t>
  </si>
  <si>
    <t>Annullato e sostituito da C34J23000790003</t>
  </si>
  <si>
    <t>C34J23000790003</t>
  </si>
  <si>
    <t>Raddoppio della tratta Casalecchio-Vialunga della linea ferroviaria Casalecchio-Vignola con soppressione PL – Lotto 1</t>
  </si>
  <si>
    <t>C67H21001510001</t>
  </si>
  <si>
    <t>Rifacimento del piano del ferro della stazione della Stazione di Scandiano (RE) sulla linea Reggio Emilia-Sassuolo</t>
  </si>
  <si>
    <t>C81B21004960001</t>
  </si>
  <si>
    <t>Realizzazione di sottopasso ciclopedonale  e rifacimento piano del ferro della stazione di Guastalla (RE), sulla linea Parma-Suzzara</t>
  </si>
  <si>
    <t>C21B21003020001</t>
  </si>
  <si>
    <t>Realizzazione di CONTROL ROOM, e dei relativi impianti in loco, per la protezione dei passaggi a livello privati e per l’efficientamento della Safety &amp;Security delle stazioni e delle fermate</t>
  </si>
  <si>
    <t>C61B21002880001</t>
  </si>
  <si>
    <t xml:space="preserve">Rifacimento del ponte ferroviario sul Trigolaro della linea Suzzara-Ferrara </t>
  </si>
  <si>
    <t>TRASPORTO STRADALE</t>
  </si>
  <si>
    <t>D77H20002680001</t>
  </si>
  <si>
    <t>Strada Provinciale n. 587R di Cortemaggiore. Rettifica del tracciato fra le progressive km 4+200 e km 4+600</t>
  </si>
  <si>
    <t>D37H21001120003</t>
  </si>
  <si>
    <t>Strada Provinciale n. 588R dei Due Ponti. Lavori di miglioramento del tracciato esistente alla progressiva km 4+380 nel centro abitato di San Giuliano (Castelvetro Piacentino)</t>
  </si>
  <si>
    <t>D75F21000520008</t>
  </si>
  <si>
    <t>INTERVENTI DI ADEGUAMENTO E MESSA IN SICUREZZA DELLE BARRIERE DI STRADALI LUNGO LE STRADE PROVINCIALI - ZONA EST</t>
  </si>
  <si>
    <t>D25F21000300008</t>
  </si>
  <si>
    <t>INTERVENTI DI ADEGUAMENTO E MESSA IN SICUREZZA DELLE BARRIERE DI SICUREZZA STRADALI LUNGO LE STRADE PROVINCIALI - ZONA OVEST</t>
  </si>
  <si>
    <t>C27H21000780004</t>
  </si>
  <si>
    <t>MESSA IN SICUREZZA DELLA TANGENZIALE DI MONTECCHIO (S.P. 67)</t>
  </si>
  <si>
    <t>C11B18000610007</t>
  </si>
  <si>
    <t xml:space="preserve">COMPLETAMENTO DELLA CICLOPEDONALE LUNGO LA S.P. 63R TRA ZURCO E CADELBOSCO SOTTO </t>
  </si>
  <si>
    <t>C77H21000680004</t>
  </si>
  <si>
    <t>MESSA IN SICUREZZA DELLA S.P. 5 NEL TRATTO TRA IL CAVO FIUMA E L'INTERSEZIONE CON LA S.P. 2 IN COMUNE DI REGGIOLO</t>
  </si>
  <si>
    <t>G97H21001680005</t>
  </si>
  <si>
    <t>ULTERIORI LAVORI STRAORDINARI PER RIPRISTINI DELLE PAVIMENTAZIONI E DELLE PERTINENZE STRADALI SULLE STRADE PROVINCIALI DELL’AREA NORD</t>
  </si>
  <si>
    <t>G77H21000670005</t>
  </si>
  <si>
    <t>ULTERIORI LAVORI STRAORDINARI PER RIPRISTINI DELLE PAVIMENTAZIONI E DELLE PERTINENZE STRADALI SULLE STRADE PROVINCIALI DELL’AREA SUD</t>
  </si>
  <si>
    <t>C57H21000880003</t>
  </si>
  <si>
    <t>Opere di manutenzione straordinaria nella rete stradale di competenza</t>
  </si>
  <si>
    <t>J97H21000980002</t>
  </si>
  <si>
    <t>Manutenzione straordinaria tratti stradali comparto Alto Ferrarese</t>
  </si>
  <si>
    <t>J47H21001180002</t>
  </si>
  <si>
    <t>Manutenzione straordinaria tratti stradali comparto Basso Ferrarese</t>
  </si>
  <si>
    <t>J91B21000640002</t>
  </si>
  <si>
    <t>Installazione di nuove barriere stradali per la messa in sicurezza di tratti strade provinciali</t>
  </si>
  <si>
    <t>J97H21001030003</t>
  </si>
  <si>
    <t>INTERVENTI DI MANUTENZIONE STRAORDINARIA E RIQUALIFICAZIONE DELLA PIATTAFORMA STRADALE SP 610R NEL COMUNE DI CONSELICE</t>
  </si>
  <si>
    <t>G67H20002000003</t>
  </si>
  <si>
    <t>Realizzazione di una nuova rotatoria all'intersezione SS9 via Emilia SP 5 Santa Croce SP 65 Cesena Bertinoro</t>
  </si>
  <si>
    <t>E17H21001420005</t>
  </si>
  <si>
    <t>SP. 44 Ponterosso - stabilizzazione del versante in prossimità del km  1+750</t>
  </si>
  <si>
    <t>TRASPORTO AEREO</t>
  </si>
  <si>
    <t>J97H21001020008</t>
  </si>
  <si>
    <t xml:space="preserve">Adeguamento normativo Turnpad Testata 31 e RESA </t>
  </si>
  <si>
    <t>J97H21001040008</t>
  </si>
  <si>
    <t>Manutenzione straordinaria infrastrutture area di movimento</t>
  </si>
  <si>
    <t>C61E16000090007</t>
  </si>
  <si>
    <t>Elettrificazione della dorsale ferroviaria Sassuolo-(Reggio Emilia)-Guastalla: completamento elettrificazione linea Reggio Emilia-Sassuolo</t>
  </si>
  <si>
    <t>C76G20000710001</t>
  </si>
  <si>
    <t>Upgrade tecnologico con impianti multi-ACC linee regionali</t>
  </si>
  <si>
    <t>Accordo per la Coesione Governo - Regione Emilia Romagna
Allegato B1 - Piano finanziario di spesa dell’Accordo per annualità (solo quota FSC 21-27 ordinaria)</t>
  </si>
  <si>
    <t>Totale</t>
  </si>
  <si>
    <t xml:space="preserve">Assegnazione ordinaria FSC 21-27 </t>
  </si>
  <si>
    <t>Accordo per la Coesione Governo - Regione Emilia Romagna
Allegato B2 - Piano finanziario di spesa per singolo intervento (solo quota FSC 21-27 ordinaria)</t>
  </si>
  <si>
    <t>POLO DI ALTA FORMAZIONE TECNICA</t>
  </si>
  <si>
    <r>
      <t>01.02 STRUTTURE DI RICERCA</t>
    </r>
    <r>
      <rPr>
        <strike/>
        <sz val="11"/>
        <rFont val="Calibri"/>
        <family val="2"/>
        <scheme val="minor"/>
      </rPr>
      <t xml:space="preserve">  </t>
    </r>
  </si>
  <si>
    <t>2_SEMESTRE_2029</t>
  </si>
  <si>
    <t>2_SEMESTRE_2030</t>
  </si>
  <si>
    <t>2_SEMESTRE_2027</t>
  </si>
  <si>
    <t>1_SEMESTRE_2027</t>
  </si>
  <si>
    <t xml:space="preserve">IMPORTO RICHIESTO FSC 21-27 AGGIORNATO </t>
  </si>
  <si>
    <t xml:space="preserve"> COFINANZIAMENTO CON ALTRE RISORSE</t>
  </si>
  <si>
    <t>EMR#ANT#001</t>
  </si>
  <si>
    <t>EMR#ANT#002</t>
  </si>
  <si>
    <t>EMR#ANT#003</t>
  </si>
  <si>
    <t>EMR#ANT#004</t>
  </si>
  <si>
    <t>EMR#ANT#005</t>
  </si>
  <si>
    <t>EMR#ANT#006</t>
  </si>
  <si>
    <t>EMR#ANT#007</t>
  </si>
  <si>
    <t>EMR#ANT#008</t>
  </si>
  <si>
    <t>EMR#ANT#009</t>
  </si>
  <si>
    <t>EMR#ANT#010</t>
  </si>
  <si>
    <t>EMR#ANT#011</t>
  </si>
  <si>
    <t>EMR#ANT#012</t>
  </si>
  <si>
    <t>EMR#ANT#013</t>
  </si>
  <si>
    <t>EMR#ANT#014</t>
  </si>
  <si>
    <t>EMR#ANT#015</t>
  </si>
  <si>
    <t>EMR#ANT#016</t>
  </si>
  <si>
    <t>EMR#ANT#017</t>
  </si>
  <si>
    <t>EMR#ANT#018</t>
  </si>
  <si>
    <t>EMR#ANT#019</t>
  </si>
  <si>
    <t>EMR#ANT#020</t>
  </si>
  <si>
    <t>EMR#ANT#021</t>
  </si>
  <si>
    <t>EMR#ANT#022</t>
  </si>
  <si>
    <t>EMR#ANT#023</t>
  </si>
  <si>
    <t>EMR#ANT#024</t>
  </si>
  <si>
    <t>EMR#ANT#025</t>
  </si>
  <si>
    <t>EMR#ANT#026</t>
  </si>
  <si>
    <t>EMR#ANT#027</t>
  </si>
  <si>
    <t>EMR#ANT#028</t>
  </si>
  <si>
    <t>EMR#ANT#029</t>
  </si>
  <si>
    <t>EMR#ANT#030</t>
  </si>
  <si>
    <t>EMR#ANT#031</t>
  </si>
  <si>
    <t>EMR#ANT#032</t>
  </si>
  <si>
    <t>EMR#ANT#033</t>
  </si>
  <si>
    <t>EMR#ANT#034</t>
  </si>
  <si>
    <t>EMR#ANT#035</t>
  </si>
  <si>
    <t>EMR#ANT#036</t>
  </si>
  <si>
    <t>EMR#ANT#037</t>
  </si>
  <si>
    <t>EMR#ANT#038</t>
  </si>
  <si>
    <t>EMR#ANT#039</t>
  </si>
  <si>
    <t>EMR#ANT#040</t>
  </si>
  <si>
    <t>EMR#ANT#041</t>
  </si>
  <si>
    <t>EMR#ANT#042</t>
  </si>
  <si>
    <t>EMR#ANT#043</t>
  </si>
  <si>
    <t>EMR#ANT#044</t>
  </si>
  <si>
    <t>EMR#ANT#045</t>
  </si>
  <si>
    <t>EMR#ANT#046</t>
  </si>
  <si>
    <t>EMR#ANT#047</t>
  </si>
  <si>
    <t>EMR#ANT#048</t>
  </si>
  <si>
    <t>EMR#ANT#049</t>
  </si>
  <si>
    <t>EMR#ANT#050</t>
  </si>
  <si>
    <t>EMR#ANT#051</t>
  </si>
  <si>
    <t>EMR#ANT#052</t>
  </si>
  <si>
    <t>EMR#ANT#053</t>
  </si>
  <si>
    <t>EMR#ANT#054</t>
  </si>
  <si>
    <t>EMR#ANT#055</t>
  </si>
  <si>
    <t>EMR#ANT#056</t>
  </si>
  <si>
    <t>EMR#ANT#057</t>
  </si>
  <si>
    <t>EMR#ANT#058</t>
  </si>
  <si>
    <t>EMR#ANT#059</t>
  </si>
  <si>
    <t>EMR#ANT#060</t>
  </si>
  <si>
    <t>EMR#ANT#061</t>
  </si>
  <si>
    <t>EMR#ANT#062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</si>
</sst>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_-* #,##0.00\ _€_-;\-* #,##0.00\ _€_-;_-* &quot;-&quot;??\ _€_-;_-@_-"/>
    <numFmt numFmtId="167" formatCode="_-* #,##0_-;\-* #,##0_-;_-* &quot;-&quot;??_-;_-@_-"/>
    <numFmt numFmtId="168" formatCode="#,##0_ ;\-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8"/>
      <name val="Calibri"/>
      <family val="2"/>
    </font>
    <font>
      <b/>
      <sz val="14"/>
      <color theme="1"/>
      <name val="Calibri"/>
      <family val="2"/>
      <scheme val="minor"/>
    </font>
    <font>
      <sz val="12"/>
      <color rgb="FF000000"/>
      <name val="Calibri Light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9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1" xfId="0" applyBorder="1" applyAlignment="1">
      <alignment wrapText="1"/>
    </xf>
    <xf numFmtId="3" fontId="0" fillId="0" borderId="0" xfId="0" applyNumberFormat="1"/>
    <xf numFmtId="3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166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6" fontId="0" fillId="0" borderId="1" xfId="9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166" fontId="0" fillId="0" borderId="1" xfId="9" applyFont="1" applyFill="1" applyBorder="1" applyAlignment="1">
      <alignment vertical="center"/>
    </xf>
    <xf numFmtId="166" fontId="0" fillId="0" borderId="1" xfId="9" applyFont="1" applyFill="1" applyBorder="1" applyAlignment="1">
      <alignment horizontal="right" vertical="center" wrapText="1"/>
    </xf>
    <xf numFmtId="0" fontId="17" fillId="0" borderId="10" xfId="0" applyFont="1" applyBorder="1" applyAlignment="1">
      <alignment vertical="center"/>
    </xf>
    <xf numFmtId="3" fontId="0" fillId="4" borderId="1" xfId="0" applyNumberFormat="1" applyFill="1" applyBorder="1" applyAlignment="1">
      <alignment vertical="center"/>
    </xf>
    <xf numFmtId="0" fontId="0" fillId="4" borderId="0" xfId="0" applyFill="1" applyAlignment="1">
      <alignment vertical="center"/>
    </xf>
    <xf numFmtId="0" fontId="6" fillId="4" borderId="0" xfId="0" applyFont="1" applyFill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 wrapText="1"/>
    </xf>
    <xf numFmtId="3" fontId="0" fillId="0" borderId="1" xfId="0" applyNumberFormat="1" applyBorder="1" applyAlignment="1">
      <alignment vertical="center"/>
    </xf>
    <xf numFmtId="0" fontId="18" fillId="0" borderId="0" xfId="0" applyFont="1"/>
    <xf numFmtId="4" fontId="18" fillId="0" borderId="0" xfId="0" applyNumberFormat="1" applyFont="1" applyAlignment="1">
      <alignment horizontal="center"/>
    </xf>
    <xf numFmtId="3" fontId="18" fillId="0" borderId="0" xfId="0" applyNumberFormat="1" applyFont="1"/>
    <xf numFmtId="166" fontId="5" fillId="4" borderId="1" xfId="1" applyFont="1" applyFill="1" applyBorder="1" applyAlignment="1">
      <alignment horizontal="center" vertical="center"/>
    </xf>
    <xf numFmtId="0" fontId="6" fillId="0" borderId="1" xfId="0" applyFont="1" applyBorder="1"/>
    <xf numFmtId="0" fontId="6" fillId="4" borderId="1" xfId="0" applyFont="1" applyFill="1" applyBorder="1" applyAlignment="1">
      <alignment horizontal="center"/>
    </xf>
    <xf numFmtId="166" fontId="19" fillId="4" borderId="1" xfId="1" applyFont="1" applyFill="1" applyBorder="1" applyAlignment="1">
      <alignment horizontal="center" vertical="center"/>
    </xf>
    <xf numFmtId="166" fontId="0" fillId="0" borderId="1" xfId="1" applyFont="1" applyBorder="1" applyAlignment="1">
      <alignment vertical="center"/>
    </xf>
    <xf numFmtId="166" fontId="0" fillId="0" borderId="1" xfId="1" applyFont="1" applyBorder="1" applyAlignment="1">
      <alignment vertical="center" wrapText="1"/>
    </xf>
    <xf numFmtId="166" fontId="0" fillId="0" borderId="0" xfId="1" applyFont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6" fontId="5" fillId="4" borderId="1" xfId="1" applyFont="1" applyFill="1" applyBorder="1" applyAlignment="1">
      <alignment vertical="center"/>
    </xf>
    <xf numFmtId="165" fontId="0" fillId="0" borderId="1" xfId="5" applyFont="1" applyBorder="1" applyAlignment="1">
      <alignment vertical="center"/>
    </xf>
    <xf numFmtId="165" fontId="1" fillId="0" borderId="1" xfId="5" applyFont="1" applyBorder="1" applyAlignment="1">
      <alignment vertical="center"/>
    </xf>
    <xf numFmtId="165" fontId="1" fillId="4" borderId="1" xfId="5" applyFont="1" applyFill="1" applyBorder="1" applyAlignment="1">
      <alignment vertical="center"/>
    </xf>
    <xf numFmtId="165" fontId="0" fillId="0" borderId="1" xfId="5" applyFont="1" applyFill="1" applyBorder="1" applyAlignment="1">
      <alignment vertical="center"/>
    </xf>
    <xf numFmtId="165" fontId="1" fillId="0" borderId="1" xfId="5" applyFont="1" applyFill="1" applyBorder="1" applyAlignment="1">
      <alignment vertical="center"/>
    </xf>
    <xf numFmtId="165" fontId="0" fillId="0" borderId="9" xfId="5" applyFont="1" applyFill="1" applyBorder="1" applyAlignment="1">
      <alignment vertical="center"/>
    </xf>
    <xf numFmtId="165" fontId="0" fillId="0" borderId="8" xfId="5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3" fontId="0" fillId="4" borderId="1" xfId="1" applyNumberFormat="1" applyFont="1" applyFill="1" applyBorder="1" applyAlignment="1">
      <alignment vertical="center"/>
    </xf>
    <xf numFmtId="3" fontId="0" fillId="4" borderId="0" xfId="0" applyNumberFormat="1" applyFill="1" applyAlignment="1">
      <alignment vertical="center"/>
    </xf>
    <xf numFmtId="166" fontId="0" fillId="4" borderId="1" xfId="1" applyFont="1" applyFill="1" applyBorder="1" applyAlignment="1">
      <alignment vertical="center"/>
    </xf>
    <xf numFmtId="0" fontId="20" fillId="0" borderId="1" xfId="0" applyFont="1" applyBorder="1" applyAlignment="1">
      <alignment horizontal="left" vertical="center" wrapText="1"/>
    </xf>
    <xf numFmtId="165" fontId="17" fillId="0" borderId="1" xfId="3" applyFont="1" applyBorder="1" applyAlignment="1">
      <alignment vertical="center"/>
    </xf>
    <xf numFmtId="43" fontId="17" fillId="4" borderId="1" xfId="3" applyNumberFormat="1" applyFont="1" applyFill="1" applyBorder="1" applyAlignment="1">
      <alignment vertical="center"/>
    </xf>
    <xf numFmtId="43" fontId="17" fillId="0" borderId="1" xfId="3" applyNumberFormat="1" applyFont="1" applyBorder="1" applyAlignment="1">
      <alignment vertical="center"/>
    </xf>
    <xf numFmtId="168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165" fontId="17" fillId="4" borderId="1" xfId="3" applyFont="1" applyFill="1" applyBorder="1" applyAlignment="1">
      <alignment vertical="center"/>
    </xf>
    <xf numFmtId="43" fontId="17" fillId="4" borderId="1" xfId="0" applyNumberFormat="1" applyFont="1" applyFill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165" fontId="17" fillId="4" borderId="1" xfId="5" applyFont="1" applyFill="1" applyBorder="1" applyAlignment="1">
      <alignment vertical="center"/>
    </xf>
    <xf numFmtId="167" fontId="17" fillId="4" borderId="1" xfId="3" applyNumberFormat="1" applyFont="1" applyFill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165" fontId="16" fillId="4" borderId="1" xfId="5" applyFont="1" applyFill="1" applyBorder="1" applyAlignment="1">
      <alignment vertical="center"/>
    </xf>
    <xf numFmtId="43" fontId="16" fillId="0" borderId="1" xfId="0" applyNumberFormat="1" applyFont="1" applyBorder="1" applyAlignment="1">
      <alignment vertical="center"/>
    </xf>
    <xf numFmtId="168" fontId="16" fillId="0" borderId="1" xfId="0" applyNumberFormat="1" applyFont="1" applyBorder="1" applyAlignment="1">
      <alignment horizontal="center" vertical="center"/>
    </xf>
    <xf numFmtId="165" fontId="17" fillId="0" borderId="1" xfId="3" applyFont="1" applyBorder="1" applyAlignment="1">
      <alignment horizontal="right" vertical="center"/>
    </xf>
    <xf numFmtId="0" fontId="20" fillId="0" borderId="1" xfId="0" applyFont="1" applyBorder="1" applyAlignment="1">
      <alignment horizontal="right" vertical="center" wrapText="1"/>
    </xf>
    <xf numFmtId="43" fontId="17" fillId="4" borderId="1" xfId="3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6" fontId="5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7" fontId="17" fillId="0" borderId="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4">
    <cellStyle name="Migliaia" xfId="1" builtinId="3"/>
    <cellStyle name="Migliaia 2" xfId="3" xr:uid="{00000000-0005-0000-0000-000001000000}"/>
    <cellStyle name="Migliaia 2 2" xfId="10" xr:uid="{00000000-0005-0000-0000-000002000000}"/>
    <cellStyle name="Migliaia 3" xfId="5" xr:uid="{00000000-0005-0000-0000-000003000000}"/>
    <cellStyle name="Migliaia 3 2" xfId="8" xr:uid="{00000000-0005-0000-0000-000004000000}"/>
    <cellStyle name="Migliaia 3 2 2" xfId="11" xr:uid="{00000000-0005-0000-0000-000005000000}"/>
    <cellStyle name="Migliaia 3 3" xfId="12" xr:uid="{00000000-0005-0000-0000-000006000000}"/>
    <cellStyle name="Migliaia 4" xfId="2" xr:uid="{00000000-0005-0000-0000-000007000000}"/>
    <cellStyle name="Migliaia 5" xfId="9" xr:uid="{00000000-0005-0000-0000-000008000000}"/>
    <cellStyle name="Normale" xfId="0" builtinId="0"/>
    <cellStyle name="Normale 2" xfId="4" xr:uid="{00000000-0005-0000-0000-00000A000000}"/>
    <cellStyle name="Normale 2 2" xfId="7" xr:uid="{00000000-0005-0000-0000-00000B000000}"/>
    <cellStyle name="Valuta 2" xfId="6" xr:uid="{00000000-0005-0000-0000-00000C000000}"/>
    <cellStyle name="Valuta 2 2" xfId="13" xr:uid="{00000000-0005-0000-0000-00000D000000}"/>
  </cellStyles>
  <dxfs count="0"/>
  <tableStyles count="0" defaultTableStyle="TableStyleMedium2" defaultPivotStyle="PivotStyleLight16"/>
  <colors>
    <mruColors>
      <color rgb="FFFFFF9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7"/>
  <sheetViews>
    <sheetView tabSelected="1" zoomScale="115" zoomScaleNormal="115" workbookViewId="0">
      <selection activeCell="K17" sqref="K17"/>
    </sheetView>
  </sheetViews>
  <sheetFormatPr defaultColWidth="8.7109375" defaultRowHeight="15" x14ac:dyDescent="0.25"/>
  <cols>
    <col min="1" max="1" width="25" style="19" customWidth="1"/>
    <col min="2" max="2" width="16.85546875" style="19" bestFit="1" customWidth="1"/>
    <col min="3" max="3" width="19.85546875" style="19" customWidth="1"/>
    <col min="4" max="4" width="18.7109375" style="19" bestFit="1" customWidth="1"/>
    <col min="5" max="5" width="17.85546875" style="19" customWidth="1"/>
    <col min="6" max="6" width="16.7109375" style="19" customWidth="1"/>
    <col min="7" max="7" width="17" style="19" customWidth="1"/>
    <col min="8" max="8" width="12.28515625" style="19" customWidth="1"/>
    <col min="9" max="16384" width="8.7109375" style="19"/>
  </cols>
  <sheetData>
    <row r="3" spans="1:8" x14ac:dyDescent="0.25">
      <c r="A3" s="86" t="s">
        <v>0</v>
      </c>
      <c r="B3" s="87" t="s">
        <v>1</v>
      </c>
      <c r="C3" s="87"/>
      <c r="D3" s="87"/>
      <c r="E3" s="87" t="s">
        <v>2</v>
      </c>
      <c r="F3" s="87"/>
      <c r="G3" s="86" t="s">
        <v>3</v>
      </c>
      <c r="H3" s="86" t="s">
        <v>4</v>
      </c>
    </row>
    <row r="4" spans="1:8" ht="19.5" customHeight="1" x14ac:dyDescent="0.25">
      <c r="A4" s="86"/>
      <c r="B4" s="86" t="s">
        <v>5</v>
      </c>
      <c r="C4" s="86" t="s">
        <v>6</v>
      </c>
      <c r="D4" s="88" t="s">
        <v>7</v>
      </c>
      <c r="E4" s="86" t="s">
        <v>8</v>
      </c>
      <c r="F4" s="86" t="s">
        <v>9</v>
      </c>
      <c r="G4" s="86"/>
      <c r="H4" s="86"/>
    </row>
    <row r="5" spans="1:8" ht="26.45" customHeight="1" x14ac:dyDescent="0.25">
      <c r="A5" s="86"/>
      <c r="B5" s="86"/>
      <c r="C5" s="86"/>
      <c r="D5" s="88"/>
      <c r="E5" s="86"/>
      <c r="F5" s="86"/>
      <c r="G5" s="86"/>
      <c r="H5" s="86"/>
    </row>
    <row r="6" spans="1:8" x14ac:dyDescent="0.25">
      <c r="A6" s="61" t="s">
        <v>10</v>
      </c>
      <c r="B6" s="62">
        <v>4000000</v>
      </c>
      <c r="C6" s="45"/>
      <c r="D6" s="63">
        <f>SUM(B6:C6)</f>
        <v>4000000</v>
      </c>
      <c r="E6" s="63">
        <v>16000000</v>
      </c>
      <c r="F6" s="64">
        <v>16000000</v>
      </c>
      <c r="G6" s="64">
        <f t="shared" ref="G6:G13" si="0">SUM(F6,D6)</f>
        <v>20000000</v>
      </c>
      <c r="H6" s="65">
        <v>1</v>
      </c>
    </row>
    <row r="7" spans="1:8" x14ac:dyDescent="0.25">
      <c r="A7" s="66" t="s">
        <v>11</v>
      </c>
      <c r="B7" s="67">
        <v>27000000</v>
      </c>
      <c r="C7" s="67">
        <v>37105042.623999998</v>
      </c>
      <c r="D7" s="63">
        <f t="shared" ref="D7:D12" si="1">SUM(B7:C7)</f>
        <v>64105042.623999998</v>
      </c>
      <c r="E7" s="63">
        <v>0</v>
      </c>
      <c r="F7" s="68">
        <v>0</v>
      </c>
      <c r="G7" s="64">
        <f t="shared" si="0"/>
        <v>64105042.623999998</v>
      </c>
      <c r="H7" s="65">
        <v>55</v>
      </c>
    </row>
    <row r="8" spans="1:8" x14ac:dyDescent="0.25">
      <c r="A8" s="66" t="s">
        <v>12</v>
      </c>
      <c r="B8" s="67">
        <v>155000000</v>
      </c>
      <c r="C8" s="67">
        <v>67594957.376000002</v>
      </c>
      <c r="D8" s="63">
        <f t="shared" si="1"/>
        <v>222594957.37599999</v>
      </c>
      <c r="E8" s="63">
        <v>27916476.530000001</v>
      </c>
      <c r="F8" s="68">
        <v>27916476.530000001</v>
      </c>
      <c r="G8" s="64">
        <f t="shared" si="0"/>
        <v>250511433.90599999</v>
      </c>
      <c r="H8" s="65">
        <v>28</v>
      </c>
    </row>
    <row r="9" spans="1:8" x14ac:dyDescent="0.25">
      <c r="A9" s="69" t="s">
        <v>13</v>
      </c>
      <c r="B9" s="67">
        <v>74000000</v>
      </c>
      <c r="C9" s="67"/>
      <c r="D9" s="63">
        <f t="shared" si="1"/>
        <v>74000000</v>
      </c>
      <c r="E9" s="63">
        <v>18350000</v>
      </c>
      <c r="F9" s="68">
        <v>18350000</v>
      </c>
      <c r="G9" s="64">
        <f t="shared" si="0"/>
        <v>92350000</v>
      </c>
      <c r="H9" s="65">
        <v>3</v>
      </c>
    </row>
    <row r="10" spans="1:8" x14ac:dyDescent="0.25">
      <c r="A10" s="69" t="s">
        <v>14</v>
      </c>
      <c r="B10" s="67">
        <v>14500000</v>
      </c>
      <c r="C10" s="67">
        <v>3000000</v>
      </c>
      <c r="D10" s="63">
        <f t="shared" si="1"/>
        <v>17500000</v>
      </c>
      <c r="E10" s="63">
        <v>5500000</v>
      </c>
      <c r="F10" s="63">
        <v>5500000</v>
      </c>
      <c r="G10" s="64">
        <f t="shared" si="0"/>
        <v>23000000</v>
      </c>
      <c r="H10" s="65">
        <v>2</v>
      </c>
    </row>
    <row r="11" spans="1:8" x14ac:dyDescent="0.25">
      <c r="A11" s="66" t="s">
        <v>15</v>
      </c>
      <c r="B11" s="67">
        <v>18000000</v>
      </c>
      <c r="C11" s="67"/>
      <c r="D11" s="63">
        <f t="shared" si="1"/>
        <v>18000000</v>
      </c>
      <c r="E11" s="63">
        <v>8000000</v>
      </c>
      <c r="F11" s="68">
        <v>8000000</v>
      </c>
      <c r="G11" s="64">
        <f t="shared" si="0"/>
        <v>26000000</v>
      </c>
      <c r="H11" s="65">
        <v>2</v>
      </c>
    </row>
    <row r="12" spans="1:8" x14ac:dyDescent="0.25">
      <c r="A12" s="66" t="s">
        <v>16</v>
      </c>
      <c r="B12" s="70">
        <v>3761739</v>
      </c>
      <c r="C12" s="67"/>
      <c r="D12" s="63">
        <f t="shared" si="1"/>
        <v>3761739</v>
      </c>
      <c r="E12" s="71"/>
      <c r="F12" s="68">
        <v>0</v>
      </c>
      <c r="G12" s="64">
        <f t="shared" si="0"/>
        <v>3761739</v>
      </c>
      <c r="H12" s="65">
        <v>1</v>
      </c>
    </row>
    <row r="13" spans="1:8" ht="28.5" x14ac:dyDescent="0.25">
      <c r="A13" s="72" t="s">
        <v>17</v>
      </c>
      <c r="B13" s="73">
        <f>SUM(B6:B12)</f>
        <v>296261739</v>
      </c>
      <c r="C13" s="73">
        <f t="shared" ref="C13:E13" si="2">SUM(C6:C12)</f>
        <v>107700000</v>
      </c>
      <c r="D13" s="73">
        <f>SUM(D6:D12)</f>
        <v>403961739</v>
      </c>
      <c r="E13" s="74">
        <f t="shared" si="2"/>
        <v>75766476.530000001</v>
      </c>
      <c r="F13" s="74">
        <f>SUM(F6:F12)</f>
        <v>75766476.530000001</v>
      </c>
      <c r="G13" s="74">
        <f t="shared" si="0"/>
        <v>479728215.52999997</v>
      </c>
      <c r="H13" s="75">
        <f>SUM(H6:H12)</f>
        <v>92</v>
      </c>
    </row>
    <row r="14" spans="1:8" ht="30" x14ac:dyDescent="0.25">
      <c r="A14" s="66" t="s">
        <v>18</v>
      </c>
      <c r="B14" s="76">
        <v>184358635</v>
      </c>
      <c r="C14" s="77"/>
      <c r="D14" s="78">
        <v>184358635</v>
      </c>
      <c r="E14" s="84"/>
      <c r="F14" s="84"/>
      <c r="G14" s="84"/>
      <c r="H14" s="84"/>
    </row>
    <row r="15" spans="1:8" ht="28.5" x14ac:dyDescent="0.25">
      <c r="A15" s="72" t="s">
        <v>19</v>
      </c>
      <c r="B15" s="73">
        <f>SUM(B13+B14)</f>
        <v>480620374</v>
      </c>
      <c r="C15" s="73">
        <v>107700000</v>
      </c>
      <c r="D15" s="73">
        <f>SUM(D13+D14)</f>
        <v>588320374</v>
      </c>
      <c r="E15" s="84"/>
      <c r="F15" s="84"/>
      <c r="G15" s="84"/>
      <c r="H15" s="84"/>
    </row>
    <row r="16" spans="1:8" x14ac:dyDescent="0.25">
      <c r="A16" s="25"/>
      <c r="B16" s="25"/>
      <c r="C16" s="25"/>
      <c r="D16" s="25"/>
      <c r="E16" s="25"/>
      <c r="F16" s="25"/>
      <c r="G16" s="25"/>
      <c r="H16" s="25"/>
    </row>
    <row r="17" spans="1:8" x14ac:dyDescent="0.25">
      <c r="A17" s="85" t="s">
        <v>20</v>
      </c>
      <c r="B17" s="85"/>
      <c r="C17" s="85"/>
      <c r="D17" s="85"/>
      <c r="E17" s="85"/>
      <c r="F17" s="85"/>
      <c r="G17" s="85"/>
      <c r="H17" s="85"/>
    </row>
  </sheetData>
  <mergeCells count="12">
    <mergeCell ref="E14:H15"/>
    <mergeCell ref="A17:H17"/>
    <mergeCell ref="A3:A5"/>
    <mergeCell ref="B3:D3"/>
    <mergeCell ref="E3:F3"/>
    <mergeCell ref="G3:G5"/>
    <mergeCell ref="H3:H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9"/>
  <sheetViews>
    <sheetView zoomScale="85" zoomScaleNormal="85" zoomScaleSheetLayoutView="70" workbookViewId="0">
      <selection activeCell="A2" sqref="A2:A3"/>
    </sheetView>
  </sheetViews>
  <sheetFormatPr defaultColWidth="8.7109375" defaultRowHeight="15" x14ac:dyDescent="0.25"/>
  <cols>
    <col min="1" max="1" width="19.5703125" style="19" customWidth="1"/>
    <col min="2" max="2" width="38.42578125" style="19" customWidth="1"/>
    <col min="3" max="3" width="19.42578125" style="19" customWidth="1"/>
    <col min="4" max="4" width="42.5703125" style="19" bestFit="1" customWidth="1"/>
    <col min="5" max="5" width="19.28515625" style="19" bestFit="1" customWidth="1"/>
    <col min="6" max="6" width="44.28515625" style="19" customWidth="1"/>
    <col min="7" max="7" width="19.28515625" style="19" bestFit="1" customWidth="1"/>
    <col min="8" max="8" width="25.7109375" style="19" customWidth="1"/>
    <col min="9" max="9" width="21.42578125" style="19" customWidth="1"/>
    <col min="10" max="10" width="20.5703125" style="19" customWidth="1"/>
    <col min="11" max="12" width="20.42578125" style="19" customWidth="1"/>
    <col min="13" max="13" width="20.5703125" style="19" customWidth="1"/>
    <col min="14" max="14" width="22.140625" style="19" customWidth="1"/>
    <col min="15" max="15" width="20.85546875" style="19" customWidth="1"/>
    <col min="16" max="16384" width="8.7109375" style="19"/>
  </cols>
  <sheetData>
    <row r="1" spans="1:15" ht="57.75" customHeight="1" x14ac:dyDescent="0.25">
      <c r="A1" s="91" t="s">
        <v>21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5" ht="25.5" customHeight="1" x14ac:dyDescent="0.25">
      <c r="A2" s="92" t="s">
        <v>22</v>
      </c>
      <c r="B2" s="92" t="s">
        <v>23</v>
      </c>
      <c r="C2" s="92" t="s">
        <v>24</v>
      </c>
      <c r="D2" s="92" t="s">
        <v>25</v>
      </c>
      <c r="E2" s="92" t="s">
        <v>26</v>
      </c>
      <c r="F2" s="92" t="s">
        <v>27</v>
      </c>
      <c r="G2" s="92" t="s">
        <v>28</v>
      </c>
      <c r="H2" s="92" t="s">
        <v>29</v>
      </c>
      <c r="I2" s="92" t="s">
        <v>30</v>
      </c>
      <c r="J2" s="89" t="s">
        <v>31</v>
      </c>
      <c r="K2" s="90"/>
      <c r="L2" s="89" t="s">
        <v>32</v>
      </c>
      <c r="M2" s="90"/>
      <c r="N2" s="89" t="s">
        <v>33</v>
      </c>
      <c r="O2" s="90"/>
    </row>
    <row r="3" spans="1:15" ht="42.75" customHeight="1" x14ac:dyDescent="0.25">
      <c r="A3" s="93"/>
      <c r="B3" s="93"/>
      <c r="C3" s="93"/>
      <c r="D3" s="93"/>
      <c r="E3" s="93"/>
      <c r="F3" s="93"/>
      <c r="G3" s="93"/>
      <c r="H3" s="93"/>
      <c r="I3" s="93"/>
      <c r="J3" s="13" t="s">
        <v>34</v>
      </c>
      <c r="K3" s="13" t="s">
        <v>35</v>
      </c>
      <c r="L3" s="13" t="s">
        <v>34</v>
      </c>
      <c r="M3" s="13" t="s">
        <v>35</v>
      </c>
      <c r="N3" s="13" t="s">
        <v>34</v>
      </c>
      <c r="O3" s="13" t="s">
        <v>35</v>
      </c>
    </row>
    <row r="4" spans="1:15" ht="60" x14ac:dyDescent="0.25">
      <c r="A4" s="16" t="s">
        <v>36</v>
      </c>
      <c r="B4" s="18" t="s">
        <v>37</v>
      </c>
      <c r="C4" s="18" t="s">
        <v>38</v>
      </c>
      <c r="D4" s="18" t="s">
        <v>39</v>
      </c>
      <c r="E4" s="18" t="s">
        <v>40</v>
      </c>
      <c r="F4" s="18" t="s">
        <v>41</v>
      </c>
      <c r="G4" s="47">
        <v>1500000</v>
      </c>
      <c r="H4" s="47">
        <v>1500000</v>
      </c>
      <c r="I4" s="47">
        <v>0</v>
      </c>
      <c r="J4" s="16" t="s">
        <v>42</v>
      </c>
      <c r="K4" s="16" t="s">
        <v>42</v>
      </c>
      <c r="L4" s="16" t="s">
        <v>43</v>
      </c>
      <c r="M4" s="16" t="s">
        <v>43</v>
      </c>
      <c r="N4" s="16" t="s">
        <v>44</v>
      </c>
      <c r="O4" s="16" t="s">
        <v>315</v>
      </c>
    </row>
    <row r="5" spans="1:15" ht="60" x14ac:dyDescent="0.25">
      <c r="A5" s="16" t="s">
        <v>46</v>
      </c>
      <c r="B5" s="18" t="s">
        <v>47</v>
      </c>
      <c r="C5" s="18" t="s">
        <v>38</v>
      </c>
      <c r="D5" s="18" t="s">
        <v>39</v>
      </c>
      <c r="E5" s="18" t="s">
        <v>48</v>
      </c>
      <c r="F5" s="18" t="s">
        <v>49</v>
      </c>
      <c r="G5" s="47">
        <v>1000000</v>
      </c>
      <c r="H5" s="47">
        <v>1000000</v>
      </c>
      <c r="I5" s="47">
        <v>0</v>
      </c>
      <c r="J5" s="16" t="s">
        <v>42</v>
      </c>
      <c r="K5" s="16" t="s">
        <v>42</v>
      </c>
      <c r="L5" s="16" t="s">
        <v>43</v>
      </c>
      <c r="M5" s="16" t="s">
        <v>43</v>
      </c>
      <c r="N5" s="16" t="s">
        <v>44</v>
      </c>
      <c r="O5" s="16" t="s">
        <v>315</v>
      </c>
    </row>
    <row r="6" spans="1:15" ht="60" x14ac:dyDescent="0.25">
      <c r="A6" s="16" t="s">
        <v>50</v>
      </c>
      <c r="B6" s="18" t="s">
        <v>47</v>
      </c>
      <c r="C6" s="18" t="s">
        <v>38</v>
      </c>
      <c r="D6" s="18" t="s">
        <v>39</v>
      </c>
      <c r="E6" s="18" t="s">
        <v>51</v>
      </c>
      <c r="F6" s="18" t="s">
        <v>52</v>
      </c>
      <c r="G6" s="47">
        <v>1000000</v>
      </c>
      <c r="H6" s="47">
        <v>1000000</v>
      </c>
      <c r="I6" s="47">
        <v>0</v>
      </c>
      <c r="J6" s="16" t="s">
        <v>42</v>
      </c>
      <c r="K6" s="16" t="s">
        <v>42</v>
      </c>
      <c r="L6" s="16" t="s">
        <v>43</v>
      </c>
      <c r="M6" s="16" t="s">
        <v>43</v>
      </c>
      <c r="N6" s="16" t="s">
        <v>44</v>
      </c>
      <c r="O6" s="16" t="s">
        <v>315</v>
      </c>
    </row>
    <row r="7" spans="1:15" ht="60" x14ac:dyDescent="0.25">
      <c r="A7" s="16" t="s">
        <v>53</v>
      </c>
      <c r="B7" s="18" t="s">
        <v>47</v>
      </c>
      <c r="C7" s="18" t="s">
        <v>38</v>
      </c>
      <c r="D7" s="18" t="s">
        <v>39</v>
      </c>
      <c r="E7" s="18" t="s">
        <v>54</v>
      </c>
      <c r="F7" s="18" t="s">
        <v>55</v>
      </c>
      <c r="G7" s="47">
        <v>1000000</v>
      </c>
      <c r="H7" s="47">
        <v>1000000</v>
      </c>
      <c r="I7" s="47">
        <v>0</v>
      </c>
      <c r="J7" s="16" t="s">
        <v>42</v>
      </c>
      <c r="K7" s="16" t="s">
        <v>42</v>
      </c>
      <c r="L7" s="16" t="s">
        <v>43</v>
      </c>
      <c r="M7" s="16" t="s">
        <v>43</v>
      </c>
      <c r="N7" s="16" t="s">
        <v>44</v>
      </c>
      <c r="O7" s="16" t="s">
        <v>315</v>
      </c>
    </row>
    <row r="8" spans="1:15" ht="60" x14ac:dyDescent="0.25">
      <c r="A8" s="16" t="s">
        <v>56</v>
      </c>
      <c r="B8" s="18" t="s">
        <v>57</v>
      </c>
      <c r="C8" s="18" t="s">
        <v>38</v>
      </c>
      <c r="D8" s="18" t="s">
        <v>39</v>
      </c>
      <c r="E8" s="18" t="s">
        <v>58</v>
      </c>
      <c r="F8" s="18" t="s">
        <v>59</v>
      </c>
      <c r="G8" s="47">
        <v>3000000</v>
      </c>
      <c r="H8" s="47">
        <v>3000000</v>
      </c>
      <c r="I8" s="47">
        <v>0</v>
      </c>
      <c r="J8" s="16" t="s">
        <v>43</v>
      </c>
      <c r="K8" s="16" t="s">
        <v>43</v>
      </c>
      <c r="L8" s="16" t="s">
        <v>44</v>
      </c>
      <c r="M8" s="16" t="s">
        <v>60</v>
      </c>
      <c r="N8" s="16" t="s">
        <v>60</v>
      </c>
      <c r="O8" s="16" t="s">
        <v>315</v>
      </c>
    </row>
    <row r="9" spans="1:15" ht="60" x14ac:dyDescent="0.25">
      <c r="A9" s="16" t="s">
        <v>61</v>
      </c>
      <c r="B9" s="18" t="s">
        <v>37</v>
      </c>
      <c r="C9" s="18" t="s">
        <v>38</v>
      </c>
      <c r="D9" s="18" t="s">
        <v>39</v>
      </c>
      <c r="E9" s="18" t="s">
        <v>62</v>
      </c>
      <c r="F9" s="18" t="s">
        <v>63</v>
      </c>
      <c r="G9" s="47">
        <v>1500000</v>
      </c>
      <c r="H9" s="47">
        <v>1500000</v>
      </c>
      <c r="I9" s="47">
        <v>0</v>
      </c>
      <c r="J9" s="16" t="s">
        <v>42</v>
      </c>
      <c r="K9" s="16" t="s">
        <v>42</v>
      </c>
      <c r="L9" s="16" t="s">
        <v>43</v>
      </c>
      <c r="M9" s="16" t="s">
        <v>43</v>
      </c>
      <c r="N9" s="16" t="s">
        <v>44</v>
      </c>
      <c r="O9" s="16" t="s">
        <v>315</v>
      </c>
    </row>
    <row r="10" spans="1:15" ht="60" x14ac:dyDescent="0.25">
      <c r="A10" s="16" t="s">
        <v>64</v>
      </c>
      <c r="B10" s="18" t="s">
        <v>65</v>
      </c>
      <c r="C10" s="18" t="s">
        <v>38</v>
      </c>
      <c r="D10" s="18" t="s">
        <v>39</v>
      </c>
      <c r="E10" s="18" t="s">
        <v>66</v>
      </c>
      <c r="F10" s="18" t="s">
        <v>67</v>
      </c>
      <c r="G10" s="47">
        <v>600000</v>
      </c>
      <c r="H10" s="47">
        <v>600000</v>
      </c>
      <c r="I10" s="47">
        <v>0</v>
      </c>
      <c r="J10" s="16" t="s">
        <v>42</v>
      </c>
      <c r="K10" s="16" t="s">
        <v>42</v>
      </c>
      <c r="L10" s="16" t="s">
        <v>43</v>
      </c>
      <c r="M10" s="16" t="s">
        <v>44</v>
      </c>
      <c r="N10" s="16" t="s">
        <v>43</v>
      </c>
      <c r="O10" s="16" t="s">
        <v>315</v>
      </c>
    </row>
    <row r="11" spans="1:15" ht="60" x14ac:dyDescent="0.25">
      <c r="A11" s="16" t="s">
        <v>68</v>
      </c>
      <c r="B11" s="18" t="s">
        <v>65</v>
      </c>
      <c r="C11" s="18" t="s">
        <v>38</v>
      </c>
      <c r="D11" s="18" t="s">
        <v>39</v>
      </c>
      <c r="E11" s="18" t="s">
        <v>69</v>
      </c>
      <c r="F11" s="18" t="s">
        <v>70</v>
      </c>
      <c r="G11" s="47">
        <v>1200000</v>
      </c>
      <c r="H11" s="47">
        <v>1200000</v>
      </c>
      <c r="I11" s="47">
        <v>0</v>
      </c>
      <c r="J11" s="16" t="s">
        <v>42</v>
      </c>
      <c r="K11" s="16" t="s">
        <v>42</v>
      </c>
      <c r="L11" s="16" t="s">
        <v>43</v>
      </c>
      <c r="M11" s="16" t="s">
        <v>44</v>
      </c>
      <c r="N11" s="16" t="s">
        <v>43</v>
      </c>
      <c r="O11" s="16" t="s">
        <v>315</v>
      </c>
    </row>
    <row r="12" spans="1:15" ht="60" x14ac:dyDescent="0.25">
      <c r="A12" s="16" t="s">
        <v>71</v>
      </c>
      <c r="B12" s="18" t="s">
        <v>65</v>
      </c>
      <c r="C12" s="18" t="s">
        <v>38</v>
      </c>
      <c r="D12" s="18" t="s">
        <v>39</v>
      </c>
      <c r="E12" s="18" t="s">
        <v>72</v>
      </c>
      <c r="F12" s="18" t="s">
        <v>73</v>
      </c>
      <c r="G12" s="47">
        <v>1200000</v>
      </c>
      <c r="H12" s="47">
        <v>1200000</v>
      </c>
      <c r="I12" s="47">
        <v>0</v>
      </c>
      <c r="J12" s="16" t="s">
        <v>42</v>
      </c>
      <c r="K12" s="16" t="s">
        <v>42</v>
      </c>
      <c r="L12" s="16" t="s">
        <v>43</v>
      </c>
      <c r="M12" s="16" t="s">
        <v>44</v>
      </c>
      <c r="N12" s="16" t="s">
        <v>43</v>
      </c>
      <c r="O12" s="16" t="s">
        <v>315</v>
      </c>
    </row>
    <row r="13" spans="1:15" ht="60" x14ac:dyDescent="0.25">
      <c r="A13" s="16" t="s">
        <v>74</v>
      </c>
      <c r="B13" s="18" t="s">
        <v>75</v>
      </c>
      <c r="C13" s="18" t="s">
        <v>38</v>
      </c>
      <c r="D13" s="18" t="s">
        <v>39</v>
      </c>
      <c r="E13" s="18" t="s">
        <v>76</v>
      </c>
      <c r="F13" s="18" t="s">
        <v>77</v>
      </c>
      <c r="G13" s="47">
        <v>1000000</v>
      </c>
      <c r="H13" s="47">
        <v>1000000</v>
      </c>
      <c r="I13" s="47">
        <v>0</v>
      </c>
      <c r="J13" s="16" t="s">
        <v>42</v>
      </c>
      <c r="K13" s="16" t="s">
        <v>42</v>
      </c>
      <c r="L13" s="16" t="s">
        <v>43</v>
      </c>
      <c r="M13" s="16" t="s">
        <v>44</v>
      </c>
      <c r="N13" s="16" t="s">
        <v>44</v>
      </c>
      <c r="O13" s="16" t="s">
        <v>315</v>
      </c>
    </row>
    <row r="14" spans="1:15" ht="60" x14ac:dyDescent="0.25">
      <c r="A14" s="16" t="s">
        <v>79</v>
      </c>
      <c r="B14" s="18" t="s">
        <v>75</v>
      </c>
      <c r="C14" s="18" t="s">
        <v>38</v>
      </c>
      <c r="D14" s="18" t="s">
        <v>39</v>
      </c>
      <c r="E14" s="18" t="s">
        <v>80</v>
      </c>
      <c r="F14" s="18" t="s">
        <v>81</v>
      </c>
      <c r="G14" s="47">
        <v>1000000</v>
      </c>
      <c r="H14" s="47">
        <v>1000000</v>
      </c>
      <c r="I14" s="47">
        <v>0</v>
      </c>
      <c r="J14" s="16" t="s">
        <v>42</v>
      </c>
      <c r="K14" s="16" t="s">
        <v>42</v>
      </c>
      <c r="L14" s="16" t="s">
        <v>43</v>
      </c>
      <c r="M14" s="16" t="s">
        <v>44</v>
      </c>
      <c r="N14" s="16" t="s">
        <v>60</v>
      </c>
      <c r="O14" s="16" t="s">
        <v>315</v>
      </c>
    </row>
    <row r="15" spans="1:15" ht="60" x14ac:dyDescent="0.25">
      <c r="A15" s="16" t="s">
        <v>82</v>
      </c>
      <c r="B15" s="18" t="s">
        <v>75</v>
      </c>
      <c r="C15" s="18" t="s">
        <v>38</v>
      </c>
      <c r="D15" s="18" t="s">
        <v>39</v>
      </c>
      <c r="E15" s="18" t="s">
        <v>83</v>
      </c>
      <c r="F15" s="18" t="s">
        <v>84</v>
      </c>
      <c r="G15" s="47">
        <v>1000000</v>
      </c>
      <c r="H15" s="47">
        <v>1000000</v>
      </c>
      <c r="I15" s="47">
        <v>0</v>
      </c>
      <c r="J15" s="16" t="s">
        <v>42</v>
      </c>
      <c r="K15" s="16" t="s">
        <v>42</v>
      </c>
      <c r="L15" s="16" t="s">
        <v>43</v>
      </c>
      <c r="M15" s="16" t="s">
        <v>44</v>
      </c>
      <c r="N15" s="16" t="s">
        <v>60</v>
      </c>
      <c r="O15" s="16" t="s">
        <v>315</v>
      </c>
    </row>
    <row r="16" spans="1:15" ht="60" x14ac:dyDescent="0.25">
      <c r="A16" s="16" t="s">
        <v>85</v>
      </c>
      <c r="B16" s="18" t="s">
        <v>86</v>
      </c>
      <c r="C16" s="18" t="s">
        <v>38</v>
      </c>
      <c r="D16" s="18" t="s">
        <v>39</v>
      </c>
      <c r="E16" s="18" t="s">
        <v>87</v>
      </c>
      <c r="F16" s="18" t="s">
        <v>88</v>
      </c>
      <c r="G16" s="47">
        <v>3000000</v>
      </c>
      <c r="H16" s="47">
        <v>3000000</v>
      </c>
      <c r="I16" s="47">
        <v>0</v>
      </c>
      <c r="J16" s="16" t="s">
        <v>43</v>
      </c>
      <c r="K16" s="16" t="s">
        <v>43</v>
      </c>
      <c r="L16" s="16" t="s">
        <v>44</v>
      </c>
      <c r="M16" s="16" t="s">
        <v>78</v>
      </c>
      <c r="N16" s="16" t="s">
        <v>78</v>
      </c>
      <c r="O16" s="16" t="s">
        <v>315</v>
      </c>
    </row>
    <row r="17" spans="1:15" ht="60" x14ac:dyDescent="0.25">
      <c r="A17" s="16" t="s">
        <v>89</v>
      </c>
      <c r="B17" s="18" t="s">
        <v>90</v>
      </c>
      <c r="C17" s="18" t="s">
        <v>38</v>
      </c>
      <c r="D17" s="18" t="s">
        <v>39</v>
      </c>
      <c r="E17" s="18" t="s">
        <v>91</v>
      </c>
      <c r="F17" s="18" t="s">
        <v>92</v>
      </c>
      <c r="G17" s="47">
        <v>1000000</v>
      </c>
      <c r="H17" s="47">
        <v>1000000</v>
      </c>
      <c r="I17" s="47">
        <v>0</v>
      </c>
      <c r="J17" s="16" t="s">
        <v>93</v>
      </c>
      <c r="K17" s="16" t="s">
        <v>93</v>
      </c>
      <c r="L17" s="16" t="s">
        <v>43</v>
      </c>
      <c r="M17" s="16" t="s">
        <v>44</v>
      </c>
      <c r="N17" s="16" t="s">
        <v>60</v>
      </c>
      <c r="O17" s="16" t="s">
        <v>315</v>
      </c>
    </row>
    <row r="18" spans="1:15" ht="60" x14ac:dyDescent="0.25">
      <c r="A18" s="16" t="s">
        <v>95</v>
      </c>
      <c r="B18" s="18" t="s">
        <v>90</v>
      </c>
      <c r="C18" s="18" t="s">
        <v>38</v>
      </c>
      <c r="D18" s="18" t="s">
        <v>39</v>
      </c>
      <c r="E18" s="18" t="s">
        <v>96</v>
      </c>
      <c r="F18" s="18" t="s">
        <v>97</v>
      </c>
      <c r="G18" s="47">
        <v>1000000</v>
      </c>
      <c r="H18" s="47">
        <v>1000000</v>
      </c>
      <c r="I18" s="47">
        <v>0</v>
      </c>
      <c r="J18" s="16" t="s">
        <v>93</v>
      </c>
      <c r="K18" s="16" t="s">
        <v>93</v>
      </c>
      <c r="L18" s="16" t="s">
        <v>43</v>
      </c>
      <c r="M18" s="16" t="s">
        <v>44</v>
      </c>
      <c r="N18" s="16" t="s">
        <v>60</v>
      </c>
      <c r="O18" s="16" t="s">
        <v>315</v>
      </c>
    </row>
    <row r="19" spans="1:15" ht="60" x14ac:dyDescent="0.25">
      <c r="A19" s="16" t="s">
        <v>98</v>
      </c>
      <c r="B19" s="18" t="s">
        <v>90</v>
      </c>
      <c r="C19" s="18" t="s">
        <v>38</v>
      </c>
      <c r="D19" s="18" t="s">
        <v>39</v>
      </c>
      <c r="E19" s="18" t="s">
        <v>99</v>
      </c>
      <c r="F19" s="18" t="s">
        <v>100</v>
      </c>
      <c r="G19" s="47">
        <v>1000000</v>
      </c>
      <c r="H19" s="47">
        <v>1000000</v>
      </c>
      <c r="I19" s="47">
        <v>0</v>
      </c>
      <c r="J19" s="16" t="s">
        <v>93</v>
      </c>
      <c r="K19" s="16" t="s">
        <v>93</v>
      </c>
      <c r="L19" s="16" t="s">
        <v>43</v>
      </c>
      <c r="M19" s="16" t="s">
        <v>44</v>
      </c>
      <c r="N19" s="16" t="s">
        <v>60</v>
      </c>
      <c r="O19" s="16" t="s">
        <v>315</v>
      </c>
    </row>
    <row r="20" spans="1:15" ht="60" x14ac:dyDescent="0.25">
      <c r="A20" s="16" t="s">
        <v>101</v>
      </c>
      <c r="B20" s="18" t="s">
        <v>102</v>
      </c>
      <c r="C20" s="18" t="s">
        <v>38</v>
      </c>
      <c r="D20" s="18" t="s">
        <v>39</v>
      </c>
      <c r="E20" s="18" t="s">
        <v>103</v>
      </c>
      <c r="F20" s="18" t="s">
        <v>104</v>
      </c>
      <c r="G20" s="47">
        <v>1000000</v>
      </c>
      <c r="H20" s="47">
        <v>1000000</v>
      </c>
      <c r="I20" s="47">
        <v>0</v>
      </c>
      <c r="J20" s="16" t="s">
        <v>42</v>
      </c>
      <c r="K20" s="16" t="s">
        <v>42</v>
      </c>
      <c r="L20" s="16" t="s">
        <v>43</v>
      </c>
      <c r="M20" s="16" t="s">
        <v>43</v>
      </c>
      <c r="N20" s="16" t="s">
        <v>44</v>
      </c>
      <c r="O20" s="16" t="s">
        <v>315</v>
      </c>
    </row>
    <row r="21" spans="1:15" ht="60" x14ac:dyDescent="0.25">
      <c r="A21" s="16" t="s">
        <v>105</v>
      </c>
      <c r="B21" s="18" t="s">
        <v>102</v>
      </c>
      <c r="C21" s="18" t="s">
        <v>38</v>
      </c>
      <c r="D21" s="18" t="s">
        <v>39</v>
      </c>
      <c r="E21" s="18" t="s">
        <v>106</v>
      </c>
      <c r="F21" s="18" t="s">
        <v>107</v>
      </c>
      <c r="G21" s="47">
        <v>1200000</v>
      </c>
      <c r="H21" s="47">
        <v>1200000</v>
      </c>
      <c r="I21" s="47">
        <v>0</v>
      </c>
      <c r="J21" s="16" t="s">
        <v>42</v>
      </c>
      <c r="K21" s="16" t="s">
        <v>42</v>
      </c>
      <c r="L21" s="16" t="s">
        <v>43</v>
      </c>
      <c r="M21" s="16" t="s">
        <v>44</v>
      </c>
      <c r="N21" s="16" t="s">
        <v>60</v>
      </c>
      <c r="O21" s="16" t="s">
        <v>315</v>
      </c>
    </row>
    <row r="22" spans="1:15" ht="60" x14ac:dyDescent="0.25">
      <c r="A22" s="16" t="s">
        <v>108</v>
      </c>
      <c r="B22" s="18" t="s">
        <v>102</v>
      </c>
      <c r="C22" s="18" t="s">
        <v>38</v>
      </c>
      <c r="D22" s="18" t="s">
        <v>39</v>
      </c>
      <c r="E22" s="18" t="s">
        <v>109</v>
      </c>
      <c r="F22" s="18" t="s">
        <v>110</v>
      </c>
      <c r="G22" s="47">
        <v>800000</v>
      </c>
      <c r="H22" s="47">
        <v>800000</v>
      </c>
      <c r="I22" s="47">
        <v>0</v>
      </c>
      <c r="J22" s="16" t="s">
        <v>42</v>
      </c>
      <c r="K22" s="16" t="s">
        <v>42</v>
      </c>
      <c r="L22" s="16" t="s">
        <v>43</v>
      </c>
      <c r="M22" s="16" t="s">
        <v>44</v>
      </c>
      <c r="N22" s="16" t="s">
        <v>60</v>
      </c>
      <c r="O22" s="16" t="s">
        <v>315</v>
      </c>
    </row>
    <row r="23" spans="1:15" ht="60" x14ac:dyDescent="0.25">
      <c r="A23" s="16" t="s">
        <v>111</v>
      </c>
      <c r="B23" s="18" t="s">
        <v>112</v>
      </c>
      <c r="C23" s="18" t="s">
        <v>38</v>
      </c>
      <c r="D23" s="18" t="s">
        <v>39</v>
      </c>
      <c r="E23" s="18" t="s">
        <v>113</v>
      </c>
      <c r="F23" s="18" t="s">
        <v>114</v>
      </c>
      <c r="G23" s="47">
        <v>1900000</v>
      </c>
      <c r="H23" s="47">
        <v>1900000</v>
      </c>
      <c r="I23" s="47">
        <v>0</v>
      </c>
      <c r="J23" s="16" t="s">
        <v>42</v>
      </c>
      <c r="K23" s="16" t="s">
        <v>42</v>
      </c>
      <c r="L23" s="16" t="s">
        <v>43</v>
      </c>
      <c r="M23" s="16" t="s">
        <v>94</v>
      </c>
      <c r="N23" s="16" t="s">
        <v>44</v>
      </c>
      <c r="O23" s="16" t="s">
        <v>315</v>
      </c>
    </row>
    <row r="24" spans="1:15" ht="60" x14ac:dyDescent="0.25">
      <c r="A24" s="16" t="s">
        <v>115</v>
      </c>
      <c r="B24" s="18" t="s">
        <v>112</v>
      </c>
      <c r="C24" s="18" t="s">
        <v>38</v>
      </c>
      <c r="D24" s="18" t="s">
        <v>39</v>
      </c>
      <c r="E24" s="18" t="s">
        <v>116</v>
      </c>
      <c r="F24" s="18" t="s">
        <v>117</v>
      </c>
      <c r="G24" s="47">
        <v>1100000</v>
      </c>
      <c r="H24" s="47">
        <v>1100000</v>
      </c>
      <c r="I24" s="47">
        <v>0</v>
      </c>
      <c r="J24" s="16" t="s">
        <v>42</v>
      </c>
      <c r="K24" s="16" t="s">
        <v>42</v>
      </c>
      <c r="L24" s="16" t="s">
        <v>43</v>
      </c>
      <c r="M24" s="16" t="s">
        <v>94</v>
      </c>
      <c r="N24" s="16" t="s">
        <v>44</v>
      </c>
      <c r="O24" s="16" t="s">
        <v>315</v>
      </c>
    </row>
    <row r="25" spans="1:15" ht="30" x14ac:dyDescent="0.25">
      <c r="A25" s="16" t="s">
        <v>118</v>
      </c>
      <c r="B25" s="18" t="s">
        <v>119</v>
      </c>
      <c r="C25" s="18" t="s">
        <v>120</v>
      </c>
      <c r="D25" s="18" t="s">
        <v>121</v>
      </c>
      <c r="E25" s="18" t="s">
        <v>93</v>
      </c>
      <c r="F25" s="18" t="s">
        <v>122</v>
      </c>
      <c r="G25" s="48">
        <v>3761739</v>
      </c>
      <c r="H25" s="49">
        <v>3761739</v>
      </c>
      <c r="I25" s="47">
        <v>0</v>
      </c>
      <c r="J25" s="16" t="s">
        <v>43</v>
      </c>
      <c r="K25" s="16" t="s">
        <v>43</v>
      </c>
      <c r="L25" s="16" t="s">
        <v>43</v>
      </c>
      <c r="M25" s="16" t="s">
        <v>43</v>
      </c>
      <c r="N25" s="16" t="s">
        <v>60</v>
      </c>
      <c r="O25" s="16" t="s">
        <v>123</v>
      </c>
    </row>
    <row r="26" spans="1:15" ht="45" x14ac:dyDescent="0.25">
      <c r="A26" s="16" t="s">
        <v>124</v>
      </c>
      <c r="B26" s="18" t="s">
        <v>125</v>
      </c>
      <c r="C26" s="18" t="s">
        <v>126</v>
      </c>
      <c r="D26" s="18" t="s">
        <v>127</v>
      </c>
      <c r="E26" s="18" t="s">
        <v>93</v>
      </c>
      <c r="F26" s="18" t="s">
        <v>128</v>
      </c>
      <c r="G26" s="50">
        <f>H26+I26</f>
        <v>33650000</v>
      </c>
      <c r="H26" s="50">
        <v>26300000</v>
      </c>
      <c r="I26" s="51">
        <v>7350000</v>
      </c>
      <c r="J26" s="16" t="s">
        <v>43</v>
      </c>
      <c r="K26" s="16" t="s">
        <v>44</v>
      </c>
      <c r="L26" s="16" t="s">
        <v>44</v>
      </c>
      <c r="M26" s="16" t="s">
        <v>94</v>
      </c>
      <c r="N26" s="16" t="s">
        <v>94</v>
      </c>
      <c r="O26" s="16" t="s">
        <v>129</v>
      </c>
    </row>
    <row r="27" spans="1:15" ht="30" x14ac:dyDescent="0.25">
      <c r="A27" s="16" t="s">
        <v>130</v>
      </c>
      <c r="B27" s="18" t="s">
        <v>131</v>
      </c>
      <c r="C27" s="18" t="s">
        <v>132</v>
      </c>
      <c r="D27" s="18" t="s">
        <v>133</v>
      </c>
      <c r="E27" s="18" t="s">
        <v>93</v>
      </c>
      <c r="F27" s="18" t="s">
        <v>134</v>
      </c>
      <c r="G27" s="50">
        <f>H27+I27</f>
        <v>22000000</v>
      </c>
      <c r="H27" s="50">
        <v>14000000</v>
      </c>
      <c r="I27" s="50">
        <v>8000000</v>
      </c>
      <c r="J27" s="16" t="s">
        <v>60</v>
      </c>
      <c r="K27" s="16" t="s">
        <v>60</v>
      </c>
      <c r="L27" s="16" t="s">
        <v>60</v>
      </c>
      <c r="M27" s="16" t="s">
        <v>78</v>
      </c>
      <c r="N27" s="16" t="s">
        <v>78</v>
      </c>
      <c r="O27" s="16" t="s">
        <v>135</v>
      </c>
    </row>
    <row r="28" spans="1:15" ht="51.6" customHeight="1" x14ac:dyDescent="0.25">
      <c r="A28" s="16" t="s">
        <v>136</v>
      </c>
      <c r="B28" s="18" t="s">
        <v>137</v>
      </c>
      <c r="C28" s="18" t="s">
        <v>132</v>
      </c>
      <c r="D28" s="18" t="s">
        <v>138</v>
      </c>
      <c r="E28" s="18" t="s">
        <v>139</v>
      </c>
      <c r="F28" s="29" t="s">
        <v>140</v>
      </c>
      <c r="G28" s="50">
        <v>4000000</v>
      </c>
      <c r="H28" s="50">
        <v>4000000</v>
      </c>
      <c r="I28" s="50">
        <v>0</v>
      </c>
      <c r="J28" s="16" t="s">
        <v>43</v>
      </c>
      <c r="K28" s="16" t="s">
        <v>44</v>
      </c>
      <c r="L28" s="16" t="s">
        <v>316</v>
      </c>
      <c r="M28" s="16" t="s">
        <v>315</v>
      </c>
      <c r="N28" s="16" t="s">
        <v>315</v>
      </c>
      <c r="O28" s="16" t="s">
        <v>129</v>
      </c>
    </row>
    <row r="29" spans="1:15" ht="45" x14ac:dyDescent="0.25">
      <c r="A29" s="16" t="s">
        <v>141</v>
      </c>
      <c r="B29" s="18" t="s">
        <v>142</v>
      </c>
      <c r="C29" s="18" t="s">
        <v>143</v>
      </c>
      <c r="D29" s="18" t="s">
        <v>144</v>
      </c>
      <c r="E29" s="18" t="s">
        <v>145</v>
      </c>
      <c r="F29" s="18" t="s">
        <v>146</v>
      </c>
      <c r="G29" s="50">
        <v>20000000</v>
      </c>
      <c r="H29" s="50">
        <v>4000000</v>
      </c>
      <c r="I29" s="50">
        <v>16000000</v>
      </c>
      <c r="J29" s="16" t="s">
        <v>147</v>
      </c>
      <c r="K29" s="16" t="s">
        <v>147</v>
      </c>
      <c r="L29" s="16" t="s">
        <v>147</v>
      </c>
      <c r="M29" s="16" t="s">
        <v>42</v>
      </c>
      <c r="N29" s="16" t="s">
        <v>44</v>
      </c>
      <c r="O29" s="16" t="s">
        <v>313</v>
      </c>
    </row>
    <row r="30" spans="1:15" ht="45" x14ac:dyDescent="0.25">
      <c r="A30" s="16" t="s">
        <v>148</v>
      </c>
      <c r="B30" s="18" t="s">
        <v>149</v>
      </c>
      <c r="C30" s="18" t="s">
        <v>150</v>
      </c>
      <c r="D30" s="18" t="s">
        <v>151</v>
      </c>
      <c r="E30" s="18" t="s">
        <v>93</v>
      </c>
      <c r="F30" s="22" t="s">
        <v>152</v>
      </c>
      <c r="G30" s="50">
        <v>149530531</v>
      </c>
      <c r="H30" s="50">
        <v>135830531</v>
      </c>
      <c r="I30" s="50">
        <v>13700000</v>
      </c>
      <c r="J30" s="16" t="s">
        <v>43</v>
      </c>
      <c r="K30" s="16" t="s">
        <v>45</v>
      </c>
      <c r="L30" s="16" t="s">
        <v>44</v>
      </c>
      <c r="M30" s="16" t="s">
        <v>129</v>
      </c>
      <c r="N30" s="16" t="s">
        <v>44</v>
      </c>
      <c r="O30" s="16" t="s">
        <v>123</v>
      </c>
    </row>
    <row r="31" spans="1:15" ht="45" x14ac:dyDescent="0.25">
      <c r="A31" s="16" t="s">
        <v>154</v>
      </c>
      <c r="B31" s="18" t="s">
        <v>155</v>
      </c>
      <c r="C31" s="18" t="s">
        <v>156</v>
      </c>
      <c r="D31" s="18" t="s">
        <v>157</v>
      </c>
      <c r="E31" s="18" t="s">
        <v>93</v>
      </c>
      <c r="F31" s="18" t="s">
        <v>158</v>
      </c>
      <c r="G31" s="50">
        <v>20000000</v>
      </c>
      <c r="H31" s="50">
        <v>14500000</v>
      </c>
      <c r="I31" s="50">
        <v>5500000</v>
      </c>
      <c r="J31" s="16" t="s">
        <v>43</v>
      </c>
      <c r="K31" s="16" t="s">
        <v>44</v>
      </c>
      <c r="L31" s="16" t="s">
        <v>44</v>
      </c>
      <c r="M31" s="16" t="s">
        <v>94</v>
      </c>
      <c r="N31" s="16" t="s">
        <v>60</v>
      </c>
      <c r="O31" s="16" t="s">
        <v>314</v>
      </c>
    </row>
    <row r="32" spans="1:15" ht="45" x14ac:dyDescent="0.25">
      <c r="A32" s="16" t="s">
        <v>159</v>
      </c>
      <c r="B32" s="18" t="s">
        <v>160</v>
      </c>
      <c r="C32" s="18" t="s">
        <v>126</v>
      </c>
      <c r="D32" s="18" t="s">
        <v>127</v>
      </c>
      <c r="E32" s="18" t="s">
        <v>93</v>
      </c>
      <c r="F32" s="18" t="s">
        <v>161</v>
      </c>
      <c r="G32" s="50">
        <v>44000000</v>
      </c>
      <c r="H32" s="50">
        <v>39000000</v>
      </c>
      <c r="I32" s="50">
        <v>5000000</v>
      </c>
      <c r="J32" s="16" t="s">
        <v>42</v>
      </c>
      <c r="K32" s="16" t="s">
        <v>42</v>
      </c>
      <c r="L32" s="16" t="s">
        <v>43</v>
      </c>
      <c r="M32" s="16" t="s">
        <v>44</v>
      </c>
      <c r="N32" s="16" t="s">
        <v>60</v>
      </c>
      <c r="O32" s="16" t="s">
        <v>153</v>
      </c>
    </row>
    <row r="33" spans="1:15" ht="30" x14ac:dyDescent="0.25">
      <c r="A33" s="16" t="s">
        <v>162</v>
      </c>
      <c r="B33" s="18" t="s">
        <v>125</v>
      </c>
      <c r="C33" s="18" t="s">
        <v>126</v>
      </c>
      <c r="D33" s="18" t="s">
        <v>127</v>
      </c>
      <c r="E33" s="18" t="s">
        <v>93</v>
      </c>
      <c r="F33" s="18" t="s">
        <v>163</v>
      </c>
      <c r="G33" s="50">
        <f>H33+I33</f>
        <v>14700000</v>
      </c>
      <c r="H33" s="50">
        <v>8700000</v>
      </c>
      <c r="I33" s="52">
        <v>6000000</v>
      </c>
      <c r="J33" s="16" t="s">
        <v>42</v>
      </c>
      <c r="K33" s="16" t="s">
        <v>42</v>
      </c>
      <c r="L33" s="16" t="s">
        <v>43</v>
      </c>
      <c r="M33" s="16" t="s">
        <v>60</v>
      </c>
      <c r="N33" s="16" t="s">
        <v>60</v>
      </c>
      <c r="O33" s="16" t="s">
        <v>129</v>
      </c>
    </row>
    <row r="34" spans="1:15" ht="45" x14ac:dyDescent="0.25">
      <c r="A34" s="21" t="s">
        <v>164</v>
      </c>
      <c r="B34" s="22" t="s">
        <v>165</v>
      </c>
      <c r="C34" s="22" t="s">
        <v>150</v>
      </c>
      <c r="D34" s="22" t="s">
        <v>166</v>
      </c>
      <c r="E34" s="22" t="s">
        <v>167</v>
      </c>
      <c r="F34" s="22" t="s">
        <v>168</v>
      </c>
      <c r="G34" s="50">
        <v>33385945.530000001</v>
      </c>
      <c r="H34" s="50">
        <v>19169469</v>
      </c>
      <c r="I34" s="50">
        <v>14216476.530000001</v>
      </c>
      <c r="J34" s="50">
        <v>0</v>
      </c>
      <c r="K34" s="53">
        <v>0</v>
      </c>
      <c r="L34" s="16" t="s">
        <v>43</v>
      </c>
      <c r="M34" s="16" t="s">
        <v>43</v>
      </c>
      <c r="N34" s="16" t="s">
        <v>60</v>
      </c>
      <c r="O34" s="16" t="s">
        <v>45</v>
      </c>
    </row>
    <row r="35" spans="1:15" ht="29.65" customHeight="1" x14ac:dyDescent="0.25">
      <c r="F35" s="54" t="s">
        <v>169</v>
      </c>
      <c r="G35" s="50">
        <f>SUM(G4:G34)</f>
        <v>372028215.52999997</v>
      </c>
      <c r="H35" s="50">
        <f t="shared" ref="H35" si="0">SUM(H4:H34)</f>
        <v>296261739</v>
      </c>
      <c r="I35" s="50">
        <f>SUM(I4:I34)</f>
        <v>75766476.530000001</v>
      </c>
    </row>
    <row r="36" spans="1:15" x14ac:dyDescent="0.25">
      <c r="G36" s="27"/>
      <c r="H36" s="55"/>
    </row>
    <row r="38" spans="1:15" x14ac:dyDescent="0.25">
      <c r="I38" s="56"/>
    </row>
    <row r="39" spans="1:15" x14ac:dyDescent="0.25">
      <c r="G39" s="56"/>
      <c r="H39" s="56"/>
      <c r="I39" s="56"/>
    </row>
  </sheetData>
  <mergeCells count="13">
    <mergeCell ref="J2:K2"/>
    <mergeCell ref="L2:M2"/>
    <mergeCell ref="N2:O2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41" right="0.27" top="0.47244094488188981" bottom="0.39370078740157483" header="0.31496062992125984" footer="0.31496062992125984"/>
  <pageSetup paperSize="8" scale="54" fitToHeight="0" orientation="landscape" horizontalDpi="1200" verticalDpi="120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zoomScale="85" zoomScaleNormal="85" workbookViewId="0">
      <selection activeCell="Q8" sqref="Q8"/>
    </sheetView>
  </sheetViews>
  <sheetFormatPr defaultRowHeight="15" x14ac:dyDescent="0.25"/>
  <cols>
    <col min="1" max="1" width="13.28515625" bestFit="1" customWidth="1"/>
    <col min="2" max="2" width="26.28515625" bestFit="1" customWidth="1"/>
    <col min="3" max="3" width="23.28515625" bestFit="1" customWidth="1"/>
    <col min="4" max="4" width="16.42578125" bestFit="1" customWidth="1"/>
    <col min="5" max="5" width="33.5703125" customWidth="1"/>
    <col min="6" max="6" width="16.85546875" customWidth="1"/>
    <col min="9" max="9" width="15.85546875" bestFit="1" customWidth="1"/>
  </cols>
  <sheetData>
    <row r="1" spans="1:6" ht="39" customHeight="1" x14ac:dyDescent="0.25">
      <c r="B1" s="82" t="s">
        <v>170</v>
      </c>
      <c r="C1" s="83"/>
      <c r="D1" s="83"/>
      <c r="E1" s="83"/>
      <c r="F1" s="83"/>
    </row>
    <row r="2" spans="1:6" ht="37.5" customHeight="1" x14ac:dyDescent="0.25">
      <c r="A2" s="11" t="s">
        <v>22</v>
      </c>
      <c r="B2" s="11" t="s">
        <v>171</v>
      </c>
      <c r="C2" s="11" t="s">
        <v>172</v>
      </c>
      <c r="D2" s="11" t="s">
        <v>173</v>
      </c>
      <c r="E2" s="11" t="s">
        <v>174</v>
      </c>
      <c r="F2" s="11" t="s">
        <v>175</v>
      </c>
    </row>
    <row r="3" spans="1:6" ht="60" x14ac:dyDescent="0.25">
      <c r="A3" s="16" t="s">
        <v>319</v>
      </c>
      <c r="B3" s="12" t="s">
        <v>11</v>
      </c>
      <c r="C3" s="15" t="s">
        <v>176</v>
      </c>
      <c r="D3" s="16" t="s">
        <v>177</v>
      </c>
      <c r="E3" s="6" t="s">
        <v>178</v>
      </c>
      <c r="F3" s="17">
        <v>180000</v>
      </c>
    </row>
    <row r="4" spans="1:6" ht="75" x14ac:dyDescent="0.25">
      <c r="A4" s="16" t="s">
        <v>320</v>
      </c>
      <c r="B4" s="12" t="s">
        <v>11</v>
      </c>
      <c r="C4" s="15" t="s">
        <v>176</v>
      </c>
      <c r="D4" s="16" t="s">
        <v>179</v>
      </c>
      <c r="E4" s="6" t="s">
        <v>180</v>
      </c>
      <c r="F4" s="17">
        <v>500000</v>
      </c>
    </row>
    <row r="5" spans="1:6" ht="90" x14ac:dyDescent="0.25">
      <c r="A5" s="16" t="s">
        <v>321</v>
      </c>
      <c r="B5" s="12" t="s">
        <v>11</v>
      </c>
      <c r="C5" s="15" t="s">
        <v>176</v>
      </c>
      <c r="D5" s="16" t="s">
        <v>181</v>
      </c>
      <c r="E5" s="6" t="s">
        <v>182</v>
      </c>
      <c r="F5" s="17">
        <v>150000</v>
      </c>
    </row>
    <row r="6" spans="1:6" ht="60" x14ac:dyDescent="0.25">
      <c r="A6" s="16" t="s">
        <v>322</v>
      </c>
      <c r="B6" s="12" t="s">
        <v>11</v>
      </c>
      <c r="C6" s="15" t="s">
        <v>176</v>
      </c>
      <c r="D6" s="16" t="s">
        <v>183</v>
      </c>
      <c r="E6" s="6" t="s">
        <v>184</v>
      </c>
      <c r="F6" s="17">
        <v>1100000</v>
      </c>
    </row>
    <row r="7" spans="1:6" ht="75" x14ac:dyDescent="0.25">
      <c r="A7" s="16" t="s">
        <v>323</v>
      </c>
      <c r="B7" s="12" t="s">
        <v>11</v>
      </c>
      <c r="C7" s="15" t="s">
        <v>176</v>
      </c>
      <c r="D7" s="16" t="s">
        <v>185</v>
      </c>
      <c r="E7" s="6" t="s">
        <v>186</v>
      </c>
      <c r="F7" s="17">
        <v>400000</v>
      </c>
    </row>
    <row r="8" spans="1:6" ht="60" x14ac:dyDescent="0.25">
      <c r="A8" s="16" t="s">
        <v>324</v>
      </c>
      <c r="B8" s="12" t="s">
        <v>11</v>
      </c>
      <c r="C8" s="15" t="s">
        <v>176</v>
      </c>
      <c r="D8" s="16" t="s">
        <v>187</v>
      </c>
      <c r="E8" s="6" t="s">
        <v>188</v>
      </c>
      <c r="F8" s="17">
        <v>1100000</v>
      </c>
    </row>
    <row r="9" spans="1:6" ht="75" x14ac:dyDescent="0.25">
      <c r="A9" s="16" t="s">
        <v>325</v>
      </c>
      <c r="B9" s="12" t="s">
        <v>11</v>
      </c>
      <c r="C9" s="15" t="s">
        <v>176</v>
      </c>
      <c r="D9" s="16" t="s">
        <v>189</v>
      </c>
      <c r="E9" s="6" t="s">
        <v>190</v>
      </c>
      <c r="F9" s="17">
        <v>500000</v>
      </c>
    </row>
    <row r="10" spans="1:6" ht="75" x14ac:dyDescent="0.25">
      <c r="A10" s="16" t="s">
        <v>326</v>
      </c>
      <c r="B10" s="12" t="s">
        <v>11</v>
      </c>
      <c r="C10" s="15" t="s">
        <v>176</v>
      </c>
      <c r="D10" s="16" t="s">
        <v>191</v>
      </c>
      <c r="E10" s="6" t="s">
        <v>192</v>
      </c>
      <c r="F10" s="17">
        <v>1100000</v>
      </c>
    </row>
    <row r="11" spans="1:6" ht="75" x14ac:dyDescent="0.25">
      <c r="A11" s="16" t="s">
        <v>327</v>
      </c>
      <c r="B11" s="12" t="s">
        <v>11</v>
      </c>
      <c r="C11" s="15" t="s">
        <v>176</v>
      </c>
      <c r="D11" s="16" t="s">
        <v>193</v>
      </c>
      <c r="E11" s="6" t="s">
        <v>194</v>
      </c>
      <c r="F11" s="17">
        <v>1100000</v>
      </c>
    </row>
    <row r="12" spans="1:6" ht="75" x14ac:dyDescent="0.25">
      <c r="A12" s="16" t="s">
        <v>328</v>
      </c>
      <c r="B12" s="12" t="s">
        <v>11</v>
      </c>
      <c r="C12" s="15" t="s">
        <v>176</v>
      </c>
      <c r="D12" s="16" t="s">
        <v>195</v>
      </c>
      <c r="E12" s="6" t="s">
        <v>196</v>
      </c>
      <c r="F12" s="17">
        <v>900000</v>
      </c>
    </row>
    <row r="13" spans="1:6" ht="90" x14ac:dyDescent="0.25">
      <c r="A13" s="16" t="s">
        <v>329</v>
      </c>
      <c r="B13" s="12" t="s">
        <v>11</v>
      </c>
      <c r="C13" s="15" t="s">
        <v>176</v>
      </c>
      <c r="D13" s="16" t="s">
        <v>197</v>
      </c>
      <c r="E13" s="6" t="s">
        <v>198</v>
      </c>
      <c r="F13" s="17">
        <v>600000</v>
      </c>
    </row>
    <row r="14" spans="1:6" ht="105" x14ac:dyDescent="0.25">
      <c r="A14" s="16" t="s">
        <v>330</v>
      </c>
      <c r="B14" s="12" t="s">
        <v>11</v>
      </c>
      <c r="C14" s="15" t="s">
        <v>176</v>
      </c>
      <c r="D14" s="16" t="s">
        <v>199</v>
      </c>
      <c r="E14" s="6" t="s">
        <v>200</v>
      </c>
      <c r="F14" s="17">
        <v>1250000</v>
      </c>
    </row>
    <row r="15" spans="1:6" ht="120" x14ac:dyDescent="0.25">
      <c r="A15" s="16" t="s">
        <v>331</v>
      </c>
      <c r="B15" s="12" t="s">
        <v>11</v>
      </c>
      <c r="C15" s="15" t="s">
        <v>176</v>
      </c>
      <c r="D15" s="16" t="s">
        <v>201</v>
      </c>
      <c r="E15" s="6" t="s">
        <v>202</v>
      </c>
      <c r="F15" s="17">
        <v>900000</v>
      </c>
    </row>
    <row r="16" spans="1:6" ht="105" x14ac:dyDescent="0.25">
      <c r="A16" s="16" t="s">
        <v>332</v>
      </c>
      <c r="B16" s="12" t="s">
        <v>11</v>
      </c>
      <c r="C16" s="15" t="s">
        <v>176</v>
      </c>
      <c r="D16" s="16" t="s">
        <v>203</v>
      </c>
      <c r="E16" s="6" t="s">
        <v>204</v>
      </c>
      <c r="F16" s="17">
        <v>1000000</v>
      </c>
    </row>
    <row r="17" spans="1:6" ht="105" x14ac:dyDescent="0.25">
      <c r="A17" s="16" t="s">
        <v>333</v>
      </c>
      <c r="B17" s="12" t="s">
        <v>11</v>
      </c>
      <c r="C17" s="15" t="s">
        <v>176</v>
      </c>
      <c r="D17" s="16" t="s">
        <v>205</v>
      </c>
      <c r="E17" s="6" t="s">
        <v>206</v>
      </c>
      <c r="F17" s="17">
        <v>1000000</v>
      </c>
    </row>
    <row r="18" spans="1:6" ht="105" x14ac:dyDescent="0.25">
      <c r="A18" s="16" t="s">
        <v>334</v>
      </c>
      <c r="B18" s="12" t="s">
        <v>11</v>
      </c>
      <c r="C18" s="15" t="s">
        <v>176</v>
      </c>
      <c r="D18" s="16" t="s">
        <v>207</v>
      </c>
      <c r="E18" s="6" t="s">
        <v>208</v>
      </c>
      <c r="F18" s="17">
        <v>1000000</v>
      </c>
    </row>
    <row r="19" spans="1:6" ht="135" x14ac:dyDescent="0.25">
      <c r="A19" s="16" t="s">
        <v>335</v>
      </c>
      <c r="B19" s="12" t="s">
        <v>11</v>
      </c>
      <c r="C19" s="15" t="s">
        <v>176</v>
      </c>
      <c r="D19" s="16" t="s">
        <v>209</v>
      </c>
      <c r="E19" s="6" t="s">
        <v>210</v>
      </c>
      <c r="F19" s="17">
        <v>1100000</v>
      </c>
    </row>
    <row r="20" spans="1:6" ht="120" x14ac:dyDescent="0.25">
      <c r="A20" s="16" t="s">
        <v>336</v>
      </c>
      <c r="B20" s="12" t="s">
        <v>11</v>
      </c>
      <c r="C20" s="15" t="s">
        <v>176</v>
      </c>
      <c r="D20" s="16" t="s">
        <v>211</v>
      </c>
      <c r="E20" s="6" t="s">
        <v>212</v>
      </c>
      <c r="F20" s="17">
        <v>1100000</v>
      </c>
    </row>
    <row r="21" spans="1:6" ht="75" x14ac:dyDescent="0.25">
      <c r="A21" s="16" t="s">
        <v>337</v>
      </c>
      <c r="B21" s="12" t="s">
        <v>11</v>
      </c>
      <c r="C21" s="15" t="s">
        <v>176</v>
      </c>
      <c r="D21" s="16" t="s">
        <v>213</v>
      </c>
      <c r="E21" s="6" t="s">
        <v>214</v>
      </c>
      <c r="F21" s="17">
        <v>1100000</v>
      </c>
    </row>
    <row r="22" spans="1:6" ht="75" x14ac:dyDescent="0.25">
      <c r="A22" s="16" t="s">
        <v>338</v>
      </c>
      <c r="B22" s="12" t="s">
        <v>11</v>
      </c>
      <c r="C22" s="15" t="s">
        <v>176</v>
      </c>
      <c r="D22" s="16" t="s">
        <v>215</v>
      </c>
      <c r="E22" s="6" t="s">
        <v>216</v>
      </c>
      <c r="F22" s="17">
        <v>800000</v>
      </c>
    </row>
    <row r="23" spans="1:6" ht="75" x14ac:dyDescent="0.25">
      <c r="A23" s="16" t="s">
        <v>339</v>
      </c>
      <c r="B23" s="12" t="s">
        <v>11</v>
      </c>
      <c r="C23" s="15" t="s">
        <v>176</v>
      </c>
      <c r="D23" s="16" t="s">
        <v>217</v>
      </c>
      <c r="E23" s="6" t="s">
        <v>218</v>
      </c>
      <c r="F23" s="17">
        <v>1100000</v>
      </c>
    </row>
    <row r="24" spans="1:6" ht="75" x14ac:dyDescent="0.25">
      <c r="A24" s="16" t="s">
        <v>340</v>
      </c>
      <c r="B24" s="12" t="s">
        <v>11</v>
      </c>
      <c r="C24" s="15" t="s">
        <v>176</v>
      </c>
      <c r="D24" s="16" t="s">
        <v>219</v>
      </c>
      <c r="E24" s="6" t="s">
        <v>220</v>
      </c>
      <c r="F24" s="17">
        <v>1200000</v>
      </c>
    </row>
    <row r="25" spans="1:6" ht="90" x14ac:dyDescent="0.25">
      <c r="A25" s="16" t="s">
        <v>341</v>
      </c>
      <c r="B25" s="12" t="s">
        <v>11</v>
      </c>
      <c r="C25" s="15" t="s">
        <v>176</v>
      </c>
      <c r="D25" s="16" t="s">
        <v>221</v>
      </c>
      <c r="E25" s="6" t="s">
        <v>222</v>
      </c>
      <c r="F25" s="17">
        <v>500000</v>
      </c>
    </row>
    <row r="26" spans="1:6" ht="105" x14ac:dyDescent="0.25">
      <c r="A26" s="16" t="s">
        <v>342</v>
      </c>
      <c r="B26" s="12" t="s">
        <v>11</v>
      </c>
      <c r="C26" s="15" t="s">
        <v>176</v>
      </c>
      <c r="D26" s="16" t="s">
        <v>223</v>
      </c>
      <c r="E26" s="6" t="s">
        <v>224</v>
      </c>
      <c r="F26" s="17">
        <v>1100000</v>
      </c>
    </row>
    <row r="27" spans="1:6" ht="120" x14ac:dyDescent="0.25">
      <c r="A27" s="16" t="s">
        <v>343</v>
      </c>
      <c r="B27" s="12" t="s">
        <v>11</v>
      </c>
      <c r="C27" s="15" t="s">
        <v>176</v>
      </c>
      <c r="D27" s="16" t="s">
        <v>225</v>
      </c>
      <c r="E27" s="6" t="s">
        <v>226</v>
      </c>
      <c r="F27" s="17">
        <v>500000</v>
      </c>
    </row>
    <row r="28" spans="1:6" ht="90" x14ac:dyDescent="0.25">
      <c r="A28" s="16" t="s">
        <v>344</v>
      </c>
      <c r="B28" s="12" t="s">
        <v>11</v>
      </c>
      <c r="C28" s="15" t="s">
        <v>176</v>
      </c>
      <c r="D28" s="16" t="s">
        <v>227</v>
      </c>
      <c r="E28" s="6" t="s">
        <v>228</v>
      </c>
      <c r="F28" s="17">
        <v>1100000</v>
      </c>
    </row>
    <row r="29" spans="1:6" ht="60" x14ac:dyDescent="0.25">
      <c r="A29" s="16" t="s">
        <v>345</v>
      </c>
      <c r="B29" s="12" t="s">
        <v>11</v>
      </c>
      <c r="C29" s="15" t="s">
        <v>176</v>
      </c>
      <c r="D29" s="16" t="s">
        <v>229</v>
      </c>
      <c r="E29" s="6" t="s">
        <v>230</v>
      </c>
      <c r="F29" s="17">
        <v>180000</v>
      </c>
    </row>
    <row r="30" spans="1:6" ht="90" x14ac:dyDescent="0.25">
      <c r="A30" s="16" t="s">
        <v>346</v>
      </c>
      <c r="B30" s="12" t="s">
        <v>11</v>
      </c>
      <c r="C30" s="15" t="s">
        <v>176</v>
      </c>
      <c r="D30" s="16" t="s">
        <v>231</v>
      </c>
      <c r="E30" s="6" t="s">
        <v>232</v>
      </c>
      <c r="F30" s="17">
        <v>160000</v>
      </c>
    </row>
    <row r="31" spans="1:6" ht="105" x14ac:dyDescent="0.25">
      <c r="A31" s="16" t="s">
        <v>347</v>
      </c>
      <c r="B31" s="12" t="s">
        <v>11</v>
      </c>
      <c r="C31" s="15" t="s">
        <v>176</v>
      </c>
      <c r="D31" s="16" t="s">
        <v>233</v>
      </c>
      <c r="E31" s="6" t="s">
        <v>234</v>
      </c>
      <c r="F31" s="17">
        <v>170000</v>
      </c>
    </row>
    <row r="32" spans="1:6" ht="45" x14ac:dyDescent="0.25">
      <c r="A32" s="16" t="s">
        <v>348</v>
      </c>
      <c r="B32" s="12" t="s">
        <v>11</v>
      </c>
      <c r="C32" s="15" t="s">
        <v>176</v>
      </c>
      <c r="D32" s="16" t="s">
        <v>235</v>
      </c>
      <c r="E32" s="6" t="s">
        <v>236</v>
      </c>
      <c r="F32" s="17">
        <v>180000</v>
      </c>
    </row>
    <row r="33" spans="1:9" ht="105" x14ac:dyDescent="0.25">
      <c r="A33" s="16" t="s">
        <v>349</v>
      </c>
      <c r="B33" s="12" t="s">
        <v>11</v>
      </c>
      <c r="C33" s="15" t="s">
        <v>176</v>
      </c>
      <c r="D33" s="16" t="s">
        <v>237</v>
      </c>
      <c r="E33" s="6" t="s">
        <v>238</v>
      </c>
      <c r="F33" s="17">
        <v>170000</v>
      </c>
    </row>
    <row r="34" spans="1:9" ht="75" x14ac:dyDescent="0.25">
      <c r="A34" s="16" t="s">
        <v>350</v>
      </c>
      <c r="B34" s="12" t="s">
        <v>11</v>
      </c>
      <c r="C34" s="15" t="s">
        <v>176</v>
      </c>
      <c r="D34" s="16" t="s">
        <v>239</v>
      </c>
      <c r="E34" s="6" t="s">
        <v>240</v>
      </c>
      <c r="F34" s="17">
        <v>180000</v>
      </c>
    </row>
    <row r="35" spans="1:9" ht="90" x14ac:dyDescent="0.25">
      <c r="A35" s="16" t="s">
        <v>351</v>
      </c>
      <c r="B35" s="12" t="s">
        <v>11</v>
      </c>
      <c r="C35" s="15" t="s">
        <v>176</v>
      </c>
      <c r="D35" s="16" t="s">
        <v>241</v>
      </c>
      <c r="E35" s="6" t="s">
        <v>242</v>
      </c>
      <c r="F35" s="17">
        <v>180000</v>
      </c>
    </row>
    <row r="36" spans="1:9" ht="75" x14ac:dyDescent="0.25">
      <c r="A36" s="16" t="s">
        <v>352</v>
      </c>
      <c r="B36" s="12" t="s">
        <v>11</v>
      </c>
      <c r="C36" s="15" t="s">
        <v>176</v>
      </c>
      <c r="D36" s="16" t="s">
        <v>243</v>
      </c>
      <c r="E36" s="6" t="s">
        <v>244</v>
      </c>
      <c r="F36" s="17">
        <v>13505042.624</v>
      </c>
    </row>
    <row r="37" spans="1:9" ht="30" x14ac:dyDescent="0.25">
      <c r="A37" s="16" t="s">
        <v>353</v>
      </c>
      <c r="B37" s="12" t="s">
        <v>245</v>
      </c>
      <c r="C37" s="15" t="s">
        <v>246</v>
      </c>
      <c r="D37" s="16" t="s">
        <v>247</v>
      </c>
      <c r="E37" s="6" t="s">
        <v>248</v>
      </c>
      <c r="F37" s="17">
        <v>3000000</v>
      </c>
    </row>
    <row r="38" spans="1:9" ht="45" x14ac:dyDescent="0.25">
      <c r="A38" s="16" t="s">
        <v>354</v>
      </c>
      <c r="B38" s="12" t="s">
        <v>12</v>
      </c>
      <c r="C38" s="15" t="s">
        <v>249</v>
      </c>
      <c r="D38" s="16" t="s">
        <v>250</v>
      </c>
      <c r="E38" s="6" t="s">
        <v>251</v>
      </c>
      <c r="F38" s="23">
        <v>9600000</v>
      </c>
    </row>
    <row r="39" spans="1:9" ht="75" x14ac:dyDescent="0.25">
      <c r="A39" s="16" t="s">
        <v>355</v>
      </c>
      <c r="B39" s="12" t="s">
        <v>12</v>
      </c>
      <c r="C39" s="15" t="s">
        <v>249</v>
      </c>
      <c r="D39" s="16" t="s">
        <v>252</v>
      </c>
      <c r="E39" s="6" t="s">
        <v>253</v>
      </c>
      <c r="F39" s="24" t="s">
        <v>254</v>
      </c>
      <c r="I39" s="14"/>
    </row>
    <row r="40" spans="1:9" ht="65.25" customHeight="1" x14ac:dyDescent="0.25">
      <c r="A40" s="16" t="s">
        <v>356</v>
      </c>
      <c r="B40" s="12" t="s">
        <v>12</v>
      </c>
      <c r="C40" s="15" t="s">
        <v>249</v>
      </c>
      <c r="D40" s="16" t="s">
        <v>255</v>
      </c>
      <c r="E40" s="6" t="s">
        <v>256</v>
      </c>
      <c r="F40" s="23">
        <v>11000000</v>
      </c>
    </row>
    <row r="41" spans="1:9" ht="60" x14ac:dyDescent="0.25">
      <c r="A41" s="16" t="s">
        <v>357</v>
      </c>
      <c r="B41" s="12" t="s">
        <v>12</v>
      </c>
      <c r="C41" s="15" t="s">
        <v>249</v>
      </c>
      <c r="D41" s="16" t="s">
        <v>257</v>
      </c>
      <c r="E41" s="6" t="s">
        <v>258</v>
      </c>
      <c r="F41" s="23">
        <v>3094957.3760000002</v>
      </c>
    </row>
    <row r="42" spans="1:9" ht="60" x14ac:dyDescent="0.25">
      <c r="A42" s="16" t="s">
        <v>358</v>
      </c>
      <c r="B42" s="12" t="s">
        <v>12</v>
      </c>
      <c r="C42" s="15" t="s">
        <v>249</v>
      </c>
      <c r="D42" s="16" t="s">
        <v>259</v>
      </c>
      <c r="E42" s="6" t="s">
        <v>260</v>
      </c>
      <c r="F42" s="17">
        <v>7150000</v>
      </c>
    </row>
    <row r="43" spans="1:9" ht="90" x14ac:dyDescent="0.25">
      <c r="A43" s="16" t="s">
        <v>359</v>
      </c>
      <c r="B43" s="12" t="s">
        <v>12</v>
      </c>
      <c r="C43" s="15" t="s">
        <v>249</v>
      </c>
      <c r="D43" s="16" t="s">
        <v>261</v>
      </c>
      <c r="E43" s="6" t="s">
        <v>262</v>
      </c>
      <c r="F43" s="17">
        <v>5500000</v>
      </c>
    </row>
    <row r="44" spans="1:9" ht="45" x14ac:dyDescent="0.25">
      <c r="A44" s="16" t="s">
        <v>360</v>
      </c>
      <c r="B44" s="12" t="s">
        <v>12</v>
      </c>
      <c r="C44" s="15" t="s">
        <v>249</v>
      </c>
      <c r="D44" s="16" t="s">
        <v>263</v>
      </c>
      <c r="E44" s="6" t="s">
        <v>264</v>
      </c>
      <c r="F44" s="17">
        <v>2350000</v>
      </c>
    </row>
    <row r="45" spans="1:9" ht="60" x14ac:dyDescent="0.25">
      <c r="A45" s="16" t="s">
        <v>361</v>
      </c>
      <c r="B45" s="12" t="s">
        <v>12</v>
      </c>
      <c r="C45" s="15" t="s">
        <v>265</v>
      </c>
      <c r="D45" s="16" t="s">
        <v>266</v>
      </c>
      <c r="E45" s="6" t="s">
        <v>267</v>
      </c>
      <c r="F45" s="17">
        <v>1000000</v>
      </c>
    </row>
    <row r="46" spans="1:9" ht="75" x14ac:dyDescent="0.25">
      <c r="A46" s="16" t="s">
        <v>362</v>
      </c>
      <c r="B46" s="12" t="s">
        <v>12</v>
      </c>
      <c r="C46" s="15" t="s">
        <v>265</v>
      </c>
      <c r="D46" s="16" t="s">
        <v>268</v>
      </c>
      <c r="E46" s="6" t="s">
        <v>269</v>
      </c>
      <c r="F46" s="17">
        <v>216315</v>
      </c>
    </row>
    <row r="47" spans="1:9" ht="60" x14ac:dyDescent="0.25">
      <c r="A47" s="16" t="s">
        <v>363</v>
      </c>
      <c r="B47" s="12" t="s">
        <v>12</v>
      </c>
      <c r="C47" s="15" t="s">
        <v>265</v>
      </c>
      <c r="D47" s="16" t="s">
        <v>270</v>
      </c>
      <c r="E47" s="6" t="s">
        <v>271</v>
      </c>
      <c r="F47" s="17">
        <v>737159</v>
      </c>
    </row>
    <row r="48" spans="1:9" ht="75" x14ac:dyDescent="0.25">
      <c r="A48" s="16" t="s">
        <v>364</v>
      </c>
      <c r="B48" s="12" t="s">
        <v>12</v>
      </c>
      <c r="C48" s="15" t="s">
        <v>265</v>
      </c>
      <c r="D48" s="16" t="s">
        <v>272</v>
      </c>
      <c r="E48" s="6" t="s">
        <v>273</v>
      </c>
      <c r="F48" s="17">
        <v>737159</v>
      </c>
    </row>
    <row r="49" spans="1:6" ht="45" x14ac:dyDescent="0.25">
      <c r="A49" s="16" t="s">
        <v>365</v>
      </c>
      <c r="B49" s="12" t="s">
        <v>12</v>
      </c>
      <c r="C49" s="15" t="s">
        <v>265</v>
      </c>
      <c r="D49" s="16" t="s">
        <v>274</v>
      </c>
      <c r="E49" s="6" t="s">
        <v>275</v>
      </c>
      <c r="F49" s="17">
        <v>600000</v>
      </c>
    </row>
    <row r="50" spans="1:6" ht="45" x14ac:dyDescent="0.25">
      <c r="A50" s="16" t="s">
        <v>366</v>
      </c>
      <c r="B50" s="12" t="s">
        <v>12</v>
      </c>
      <c r="C50" s="15" t="s">
        <v>265</v>
      </c>
      <c r="D50" s="16" t="s">
        <v>276</v>
      </c>
      <c r="E50" s="6" t="s">
        <v>277</v>
      </c>
      <c r="F50" s="17">
        <v>180000</v>
      </c>
    </row>
    <row r="51" spans="1:6" ht="60" x14ac:dyDescent="0.25">
      <c r="A51" s="16" t="s">
        <v>367</v>
      </c>
      <c r="B51" s="12" t="s">
        <v>12</v>
      </c>
      <c r="C51" s="15" t="s">
        <v>265</v>
      </c>
      <c r="D51" s="16" t="s">
        <v>278</v>
      </c>
      <c r="E51" s="6" t="s">
        <v>279</v>
      </c>
      <c r="F51" s="17">
        <v>275119</v>
      </c>
    </row>
    <row r="52" spans="1:6" ht="90" x14ac:dyDescent="0.25">
      <c r="A52" s="16" t="s">
        <v>368</v>
      </c>
      <c r="B52" s="12" t="s">
        <v>12</v>
      </c>
      <c r="C52" s="15" t="s">
        <v>265</v>
      </c>
      <c r="D52" s="16" t="s">
        <v>280</v>
      </c>
      <c r="E52" s="6" t="s">
        <v>281</v>
      </c>
      <c r="F52" s="17">
        <v>520000</v>
      </c>
    </row>
    <row r="53" spans="1:6" ht="90" x14ac:dyDescent="0.25">
      <c r="A53" s="16" t="s">
        <v>369</v>
      </c>
      <c r="B53" s="12" t="s">
        <v>12</v>
      </c>
      <c r="C53" s="15" t="s">
        <v>265</v>
      </c>
      <c r="D53" s="16" t="s">
        <v>282</v>
      </c>
      <c r="E53" s="6" t="s">
        <v>283</v>
      </c>
      <c r="F53" s="17">
        <v>524171</v>
      </c>
    </row>
    <row r="54" spans="1:6" ht="45" x14ac:dyDescent="0.25">
      <c r="A54" s="16" t="s">
        <v>370</v>
      </c>
      <c r="B54" s="12" t="s">
        <v>12</v>
      </c>
      <c r="C54" s="15" t="s">
        <v>265</v>
      </c>
      <c r="D54" s="16" t="s">
        <v>284</v>
      </c>
      <c r="E54" s="6" t="s">
        <v>285</v>
      </c>
      <c r="F54" s="17">
        <v>1463038</v>
      </c>
    </row>
    <row r="55" spans="1:6" ht="30" x14ac:dyDescent="0.25">
      <c r="A55" s="16" t="s">
        <v>371</v>
      </c>
      <c r="B55" s="12" t="s">
        <v>12</v>
      </c>
      <c r="C55" s="15" t="s">
        <v>265</v>
      </c>
      <c r="D55" s="16" t="s">
        <v>286</v>
      </c>
      <c r="E55" s="6" t="s">
        <v>287</v>
      </c>
      <c r="F55" s="17">
        <v>347000</v>
      </c>
    </row>
    <row r="56" spans="1:6" ht="30" x14ac:dyDescent="0.25">
      <c r="A56" s="16" t="s">
        <v>372</v>
      </c>
      <c r="B56" s="12" t="s">
        <v>12</v>
      </c>
      <c r="C56" s="15" t="s">
        <v>265</v>
      </c>
      <c r="D56" s="16" t="s">
        <v>288</v>
      </c>
      <c r="E56" s="6" t="s">
        <v>289</v>
      </c>
      <c r="F56" s="17">
        <v>347000</v>
      </c>
    </row>
    <row r="57" spans="1:6" ht="45" x14ac:dyDescent="0.25">
      <c r="A57" s="16" t="s">
        <v>373</v>
      </c>
      <c r="B57" s="12" t="s">
        <v>12</v>
      </c>
      <c r="C57" s="15" t="s">
        <v>265</v>
      </c>
      <c r="D57" s="16" t="s">
        <v>290</v>
      </c>
      <c r="E57" s="6" t="s">
        <v>291</v>
      </c>
      <c r="F57" s="17">
        <v>343178</v>
      </c>
    </row>
    <row r="58" spans="1:6" ht="75" x14ac:dyDescent="0.25">
      <c r="A58" s="16" t="s">
        <v>374</v>
      </c>
      <c r="B58" s="12" t="s">
        <v>12</v>
      </c>
      <c r="C58" s="15" t="s">
        <v>265</v>
      </c>
      <c r="D58" s="16" t="s">
        <v>292</v>
      </c>
      <c r="E58" s="6" t="s">
        <v>293</v>
      </c>
      <c r="F58" s="17">
        <v>917101</v>
      </c>
    </row>
    <row r="59" spans="1:6" ht="60" x14ac:dyDescent="0.25">
      <c r="A59" s="16" t="s">
        <v>375</v>
      </c>
      <c r="B59" s="12" t="s">
        <v>12</v>
      </c>
      <c r="C59" s="15" t="s">
        <v>265</v>
      </c>
      <c r="D59" s="16" t="s">
        <v>294</v>
      </c>
      <c r="E59" s="6" t="s">
        <v>295</v>
      </c>
      <c r="F59" s="17">
        <v>1199495</v>
      </c>
    </row>
    <row r="60" spans="1:6" ht="45" x14ac:dyDescent="0.25">
      <c r="A60" s="16" t="s">
        <v>376</v>
      </c>
      <c r="B60" s="12" t="s">
        <v>12</v>
      </c>
      <c r="C60" s="15" t="s">
        <v>265</v>
      </c>
      <c r="D60" s="16" t="s">
        <v>296</v>
      </c>
      <c r="E60" s="6" t="s">
        <v>297</v>
      </c>
      <c r="F60" s="17">
        <v>593265</v>
      </c>
    </row>
    <row r="61" spans="1:6" ht="30" x14ac:dyDescent="0.25">
      <c r="A61" s="16" t="s">
        <v>377</v>
      </c>
      <c r="B61" s="12" t="s">
        <v>12</v>
      </c>
      <c r="C61" s="15" t="s">
        <v>298</v>
      </c>
      <c r="D61" s="16" t="s">
        <v>299</v>
      </c>
      <c r="E61" s="6" t="s">
        <v>300</v>
      </c>
      <c r="F61" s="17">
        <v>1680000</v>
      </c>
    </row>
    <row r="62" spans="1:6" ht="30" x14ac:dyDescent="0.25">
      <c r="A62" s="16" t="s">
        <v>378</v>
      </c>
      <c r="B62" s="12" t="s">
        <v>12</v>
      </c>
      <c r="C62" s="15" t="s">
        <v>298</v>
      </c>
      <c r="D62" s="16" t="s">
        <v>301</v>
      </c>
      <c r="E62" s="6" t="s">
        <v>302</v>
      </c>
      <c r="F62" s="17">
        <v>1320000</v>
      </c>
    </row>
    <row r="63" spans="1:6" ht="75" x14ac:dyDescent="0.25">
      <c r="A63" s="16" t="s">
        <v>379</v>
      </c>
      <c r="B63" s="12" t="s">
        <v>12</v>
      </c>
      <c r="C63" s="15" t="s">
        <v>249</v>
      </c>
      <c r="D63" s="16" t="s">
        <v>303</v>
      </c>
      <c r="E63" s="6" t="s">
        <v>304</v>
      </c>
      <c r="F63" s="17">
        <v>5900000</v>
      </c>
    </row>
    <row r="64" spans="1:6" ht="30" x14ac:dyDescent="0.25">
      <c r="A64" s="16" t="s">
        <v>380</v>
      </c>
      <c r="B64" s="12" t="s">
        <v>12</v>
      </c>
      <c r="C64" s="15" t="s">
        <v>249</v>
      </c>
      <c r="D64" s="16" t="s">
        <v>305</v>
      </c>
      <c r="E64" s="6" t="s">
        <v>306</v>
      </c>
      <c r="F64" s="17">
        <v>10000000</v>
      </c>
    </row>
    <row r="65" spans="5:6" s="79" customFormat="1" ht="23.65" customHeight="1" x14ac:dyDescent="0.25">
      <c r="E65" s="80" t="s">
        <v>169</v>
      </c>
      <c r="F65" s="81">
        <f>SUM(F3:F64)</f>
        <v>107700000</v>
      </c>
    </row>
  </sheetData>
  <mergeCells count="1">
    <mergeCell ref="B1:F1"/>
  </mergeCells>
  <phoneticPr fontId="21" type="noConversion"/>
  <pageMargins left="0.70866141732283472" right="0.70866141732283472" top="0.61" bottom="0.74803149606299213" header="0.31496062992125984" footer="0.31496062992125984"/>
  <pageSetup paperSize="9" scale="67" fitToHeight="0" orientation="portrait" horizontalDpi="1200" verticalDpi="1200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"/>
  <sheetViews>
    <sheetView workbookViewId="0">
      <selection activeCell="I13" sqref="I13"/>
    </sheetView>
  </sheetViews>
  <sheetFormatPr defaultColWidth="8.85546875" defaultRowHeight="15" x14ac:dyDescent="0.25"/>
  <cols>
    <col min="1" max="1" width="30" style="57" bestFit="1" customWidth="1"/>
    <col min="2" max="2" width="14.28515625" style="57" bestFit="1" customWidth="1"/>
    <col min="3" max="9" width="15.28515625" style="57" bestFit="1" customWidth="1"/>
    <col min="10" max="10" width="14.28515625" style="57" bestFit="1" customWidth="1"/>
    <col min="11" max="11" width="16.28515625" style="57" bestFit="1" customWidth="1"/>
    <col min="12" max="15" width="15.42578125" style="57" bestFit="1" customWidth="1"/>
    <col min="16" max="17" width="14.42578125" style="57" bestFit="1" customWidth="1"/>
    <col min="18" max="16384" width="8.85546875" style="57"/>
  </cols>
  <sheetData>
    <row r="1" spans="1:16" ht="49.5" customHeight="1" x14ac:dyDescent="0.25">
      <c r="A1" s="94" t="s">
        <v>307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6" x14ac:dyDescent="0.25">
      <c r="A2" s="8"/>
      <c r="B2" s="9">
        <v>2024</v>
      </c>
      <c r="C2" s="9">
        <v>2025</v>
      </c>
      <c r="D2" s="9">
        <v>2026</v>
      </c>
      <c r="E2" s="9">
        <v>2027</v>
      </c>
      <c r="F2" s="10">
        <v>2028</v>
      </c>
      <c r="G2" s="9">
        <v>2029</v>
      </c>
      <c r="H2" s="9">
        <v>2030</v>
      </c>
      <c r="I2" s="9">
        <v>2031</v>
      </c>
      <c r="J2" s="9">
        <v>2032</v>
      </c>
      <c r="K2" s="8" t="s">
        <v>308</v>
      </c>
    </row>
    <row r="3" spans="1:16" s="59" customFormat="1" hidden="1" x14ac:dyDescent="0.25">
      <c r="A3" s="26" t="s">
        <v>309</v>
      </c>
      <c r="B3" s="58">
        <v>1881782</v>
      </c>
      <c r="C3" s="58">
        <v>43990000</v>
      </c>
      <c r="D3" s="58">
        <v>63488218</v>
      </c>
      <c r="E3" s="58">
        <v>50632305</v>
      </c>
      <c r="F3" s="58">
        <v>41994824</v>
      </c>
      <c r="G3" s="58">
        <v>32274610</v>
      </c>
      <c r="H3" s="58">
        <v>32500000</v>
      </c>
      <c r="I3" s="58" t="e">
        <f>SUM(#REF!)</f>
        <v>#REF!</v>
      </c>
      <c r="J3" s="58">
        <v>1500000</v>
      </c>
      <c r="K3" s="58" t="e">
        <f>SUM(B3:J3)</f>
        <v>#REF!</v>
      </c>
    </row>
    <row r="4" spans="1:16" hidden="1" x14ac:dyDescent="0.25"/>
    <row r="5" spans="1:16" ht="23.65" customHeight="1" x14ac:dyDescent="0.25">
      <c r="A5" s="33" t="s">
        <v>309</v>
      </c>
      <c r="B5" s="60">
        <v>1881782</v>
      </c>
      <c r="C5" s="60">
        <v>38504555</v>
      </c>
      <c r="D5" s="60">
        <v>71801061</v>
      </c>
      <c r="E5" s="60">
        <v>50344000</v>
      </c>
      <c r="F5" s="60">
        <v>40000000</v>
      </c>
      <c r="G5" s="60">
        <v>32200000</v>
      </c>
      <c r="H5" s="60">
        <v>32500000</v>
      </c>
      <c r="I5" s="60">
        <v>28000000</v>
      </c>
      <c r="J5" s="60">
        <v>1030341</v>
      </c>
      <c r="K5" s="46">
        <f>SUM(B5:J5)</f>
        <v>296261739</v>
      </c>
      <c r="O5" s="43"/>
      <c r="P5" s="43"/>
    </row>
  </sheetData>
  <mergeCells count="1">
    <mergeCell ref="A1:K1"/>
  </mergeCells>
  <pageMargins left="0.43307086614173229" right="0.43307086614173229" top="0.74803149606299213" bottom="0.74803149606299213" header="0.31496062992125984" footer="0.31496062992125984"/>
  <pageSetup paperSize="9" scale="75" fitToHeight="0" orientation="landscape" horizontalDpi="1200" verticalDpi="1200" r:id="rId1"/>
  <headerFooter>
    <oddHeader xml:space="preserve">&amp;C&amp;"-,Grassetto"&amp;16 </oddHead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F0514-127D-4770-B73F-5C65A6656BB7}">
  <dimension ref="A1:R39"/>
  <sheetViews>
    <sheetView topLeftCell="F27" zoomScale="90" zoomScaleNormal="90" workbookViewId="0">
      <selection activeCell="J34" sqref="J34:R34"/>
    </sheetView>
  </sheetViews>
  <sheetFormatPr defaultRowHeight="15" x14ac:dyDescent="0.25"/>
  <cols>
    <col min="1" max="1" width="14.7109375" bestFit="1" customWidth="1"/>
    <col min="2" max="2" width="28" customWidth="1"/>
    <col min="3" max="4" width="18.28515625" bestFit="1" customWidth="1"/>
    <col min="5" max="5" width="17" bestFit="1" customWidth="1"/>
    <col min="6" max="6" width="38.42578125" style="4" customWidth="1"/>
    <col min="7" max="7" width="17.42578125" style="3" bestFit="1" customWidth="1"/>
    <col min="8" max="8" width="17.42578125" style="35" bestFit="1" customWidth="1"/>
    <col min="9" max="9" width="18.7109375" style="5" bestFit="1" customWidth="1"/>
    <col min="10" max="10" width="15.28515625" style="5" bestFit="1" customWidth="1"/>
    <col min="11" max="11" width="16.28515625" style="36" bestFit="1" customWidth="1"/>
    <col min="12" max="12" width="16.28515625" style="34" bestFit="1" customWidth="1"/>
    <col min="13" max="17" width="16.28515625" bestFit="1" customWidth="1"/>
    <col min="18" max="18" width="15.28515625" bestFit="1" customWidth="1"/>
  </cols>
  <sheetData>
    <row r="1" spans="1:18" ht="46.9" customHeight="1" thickBot="1" x14ac:dyDescent="0.3">
      <c r="A1" s="95" t="s">
        <v>310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8" s="2" customFormat="1" ht="85.15" customHeight="1" x14ac:dyDescent="0.25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317</v>
      </c>
      <c r="I2" s="1" t="s">
        <v>318</v>
      </c>
      <c r="J2" s="44">
        <v>2024</v>
      </c>
      <c r="K2" s="44">
        <v>2025</v>
      </c>
      <c r="L2" s="44">
        <v>2026</v>
      </c>
      <c r="M2" s="44">
        <v>2027</v>
      </c>
      <c r="N2" s="44">
        <v>2028</v>
      </c>
      <c r="O2" s="44">
        <v>2029</v>
      </c>
      <c r="P2" s="44">
        <v>2030</v>
      </c>
      <c r="Q2" s="44">
        <v>2031</v>
      </c>
      <c r="R2" s="44">
        <v>2032</v>
      </c>
    </row>
    <row r="3" spans="1:18" s="19" customFormat="1" ht="90" x14ac:dyDescent="0.25">
      <c r="A3" s="16" t="s">
        <v>36</v>
      </c>
      <c r="B3" s="18" t="s">
        <v>37</v>
      </c>
      <c r="C3" s="18" t="s">
        <v>38</v>
      </c>
      <c r="D3" s="18" t="s">
        <v>39</v>
      </c>
      <c r="E3" s="18" t="s">
        <v>40</v>
      </c>
      <c r="F3" s="18" t="s">
        <v>41</v>
      </c>
      <c r="G3" s="37">
        <v>1500000</v>
      </c>
      <c r="H3" s="46">
        <f>SUM(J3:R3)</f>
        <v>1500000</v>
      </c>
      <c r="I3" s="37">
        <v>0</v>
      </c>
      <c r="J3" s="37">
        <v>0</v>
      </c>
      <c r="K3" s="37">
        <v>0</v>
      </c>
      <c r="L3" s="37">
        <v>750000</v>
      </c>
      <c r="M3" s="37">
        <v>750000</v>
      </c>
      <c r="N3" s="37">
        <v>0</v>
      </c>
      <c r="O3" s="37">
        <v>0</v>
      </c>
      <c r="P3" s="37"/>
      <c r="Q3" s="37">
        <v>0</v>
      </c>
      <c r="R3" s="37"/>
    </row>
    <row r="4" spans="1:18" s="19" customFormat="1" ht="75" x14ac:dyDescent="0.25">
      <c r="A4" s="16" t="s">
        <v>46</v>
      </c>
      <c r="B4" s="18" t="s">
        <v>47</v>
      </c>
      <c r="C4" s="18" t="s">
        <v>38</v>
      </c>
      <c r="D4" s="18" t="s">
        <v>39</v>
      </c>
      <c r="E4" s="18" t="s">
        <v>48</v>
      </c>
      <c r="F4" s="18" t="s">
        <v>49</v>
      </c>
      <c r="G4" s="37">
        <v>1000000</v>
      </c>
      <c r="H4" s="46">
        <f t="shared" ref="H4:H33" si="0">SUM(J4:R4)</f>
        <v>1000000</v>
      </c>
      <c r="I4" s="37">
        <v>0</v>
      </c>
      <c r="J4" s="37">
        <v>0</v>
      </c>
      <c r="K4" s="37">
        <v>0</v>
      </c>
      <c r="L4" s="37">
        <v>500000</v>
      </c>
      <c r="M4" s="37">
        <v>500000</v>
      </c>
      <c r="N4" s="37">
        <v>0</v>
      </c>
      <c r="O4" s="37">
        <v>0</v>
      </c>
      <c r="P4" s="37"/>
      <c r="Q4" s="37">
        <v>0</v>
      </c>
      <c r="R4" s="37"/>
    </row>
    <row r="5" spans="1:18" s="19" customFormat="1" ht="75" x14ac:dyDescent="0.25">
      <c r="A5" s="16" t="s">
        <v>50</v>
      </c>
      <c r="B5" s="18" t="s">
        <v>47</v>
      </c>
      <c r="C5" s="18" t="s">
        <v>38</v>
      </c>
      <c r="D5" s="18" t="s">
        <v>39</v>
      </c>
      <c r="E5" s="18" t="s">
        <v>51</v>
      </c>
      <c r="F5" s="18" t="s">
        <v>52</v>
      </c>
      <c r="G5" s="37">
        <v>1000000</v>
      </c>
      <c r="H5" s="46">
        <f t="shared" si="0"/>
        <v>1000000</v>
      </c>
      <c r="I5" s="37">
        <v>0</v>
      </c>
      <c r="J5" s="37">
        <v>0</v>
      </c>
      <c r="K5" s="37">
        <v>0</v>
      </c>
      <c r="L5" s="37">
        <v>500000</v>
      </c>
      <c r="M5" s="37">
        <v>500000</v>
      </c>
      <c r="N5" s="37">
        <v>0</v>
      </c>
      <c r="O5" s="37">
        <v>0</v>
      </c>
      <c r="P5" s="37"/>
      <c r="Q5" s="37">
        <v>0</v>
      </c>
      <c r="R5" s="37"/>
    </row>
    <row r="6" spans="1:18" s="19" customFormat="1" ht="75" x14ac:dyDescent="0.25">
      <c r="A6" s="16" t="s">
        <v>53</v>
      </c>
      <c r="B6" s="18" t="s">
        <v>47</v>
      </c>
      <c r="C6" s="18" t="s">
        <v>38</v>
      </c>
      <c r="D6" s="18" t="s">
        <v>39</v>
      </c>
      <c r="E6" s="18" t="s">
        <v>54</v>
      </c>
      <c r="F6" s="18" t="s">
        <v>55</v>
      </c>
      <c r="G6" s="37">
        <v>1000000</v>
      </c>
      <c r="H6" s="46">
        <f t="shared" si="0"/>
        <v>1000000</v>
      </c>
      <c r="I6" s="37">
        <v>0</v>
      </c>
      <c r="J6" s="37">
        <v>0</v>
      </c>
      <c r="K6" s="37">
        <v>0</v>
      </c>
      <c r="L6" s="37">
        <v>500000</v>
      </c>
      <c r="M6" s="37">
        <v>500000</v>
      </c>
      <c r="N6" s="37">
        <v>0</v>
      </c>
      <c r="O6" s="37">
        <v>0</v>
      </c>
      <c r="P6" s="37"/>
      <c r="Q6" s="37">
        <v>0</v>
      </c>
      <c r="R6" s="37"/>
    </row>
    <row r="7" spans="1:18" s="19" customFormat="1" ht="90" x14ac:dyDescent="0.25">
      <c r="A7" s="16" t="s">
        <v>56</v>
      </c>
      <c r="B7" s="18" t="s">
        <v>57</v>
      </c>
      <c r="C7" s="18" t="s">
        <v>38</v>
      </c>
      <c r="D7" s="18" t="s">
        <v>39</v>
      </c>
      <c r="E7" s="18" t="s">
        <v>58</v>
      </c>
      <c r="F7" s="18" t="s">
        <v>59</v>
      </c>
      <c r="G7" s="37">
        <v>3000000</v>
      </c>
      <c r="H7" s="46">
        <f t="shared" si="0"/>
        <v>3000000</v>
      </c>
      <c r="I7" s="37">
        <v>0</v>
      </c>
      <c r="J7" s="37">
        <v>0</v>
      </c>
      <c r="K7" s="37">
        <v>993521.21</v>
      </c>
      <c r="L7" s="37">
        <v>1506478.79</v>
      </c>
      <c r="M7" s="37">
        <v>500000</v>
      </c>
      <c r="N7" s="37">
        <v>0</v>
      </c>
      <c r="O7" s="37">
        <v>0</v>
      </c>
      <c r="P7" s="37"/>
      <c r="Q7" s="37">
        <v>0</v>
      </c>
      <c r="R7" s="37"/>
    </row>
    <row r="8" spans="1:18" s="19" customFormat="1" ht="90" x14ac:dyDescent="0.25">
      <c r="A8" s="16" t="s">
        <v>61</v>
      </c>
      <c r="B8" s="18" t="s">
        <v>37</v>
      </c>
      <c r="C8" s="18" t="s">
        <v>38</v>
      </c>
      <c r="D8" s="18" t="s">
        <v>39</v>
      </c>
      <c r="E8" s="18" t="s">
        <v>62</v>
      </c>
      <c r="F8" s="18" t="s">
        <v>63</v>
      </c>
      <c r="G8" s="37">
        <v>1500000</v>
      </c>
      <c r="H8" s="46">
        <f t="shared" si="0"/>
        <v>1500000</v>
      </c>
      <c r="I8" s="37">
        <v>0</v>
      </c>
      <c r="J8" s="37">
        <v>0</v>
      </c>
      <c r="K8" s="37">
        <v>0</v>
      </c>
      <c r="L8" s="37">
        <v>750000</v>
      </c>
      <c r="M8" s="37">
        <v>750000</v>
      </c>
      <c r="N8" s="37">
        <v>0</v>
      </c>
      <c r="O8" s="37">
        <v>0</v>
      </c>
      <c r="P8" s="37"/>
      <c r="Q8" s="37">
        <v>0</v>
      </c>
      <c r="R8" s="37"/>
    </row>
    <row r="9" spans="1:18" s="19" customFormat="1" ht="75" x14ac:dyDescent="0.25">
      <c r="A9" s="16" t="s">
        <v>64</v>
      </c>
      <c r="B9" s="18" t="s">
        <v>65</v>
      </c>
      <c r="C9" s="18" t="s">
        <v>38</v>
      </c>
      <c r="D9" s="18" t="s">
        <v>39</v>
      </c>
      <c r="E9" s="18" t="s">
        <v>66</v>
      </c>
      <c r="F9" s="18" t="s">
        <v>67</v>
      </c>
      <c r="G9" s="37">
        <v>600000</v>
      </c>
      <c r="H9" s="46">
        <f t="shared" si="0"/>
        <v>600000</v>
      </c>
      <c r="I9" s="37">
        <v>0</v>
      </c>
      <c r="J9" s="37">
        <v>0</v>
      </c>
      <c r="K9" s="37">
        <v>177965.98</v>
      </c>
      <c r="L9" s="37">
        <v>212034.02</v>
      </c>
      <c r="M9" s="37">
        <v>210000</v>
      </c>
      <c r="N9" s="37">
        <v>0</v>
      </c>
      <c r="O9" s="37">
        <v>0</v>
      </c>
      <c r="P9" s="37"/>
      <c r="Q9" s="37">
        <v>0</v>
      </c>
      <c r="R9" s="37"/>
    </row>
    <row r="10" spans="1:18" s="19" customFormat="1" ht="75" x14ac:dyDescent="0.25">
      <c r="A10" s="16" t="s">
        <v>68</v>
      </c>
      <c r="B10" s="18" t="s">
        <v>65</v>
      </c>
      <c r="C10" s="18" t="s">
        <v>38</v>
      </c>
      <c r="D10" s="18" t="s">
        <v>39</v>
      </c>
      <c r="E10" s="18" t="s">
        <v>69</v>
      </c>
      <c r="F10" s="18" t="s">
        <v>70</v>
      </c>
      <c r="G10" s="37">
        <v>1200000</v>
      </c>
      <c r="H10" s="46">
        <f t="shared" si="0"/>
        <v>1200000</v>
      </c>
      <c r="I10" s="37">
        <v>0</v>
      </c>
      <c r="J10" s="37">
        <v>0</v>
      </c>
      <c r="K10" s="37">
        <v>395900.92</v>
      </c>
      <c r="L10" s="37">
        <v>404099.08</v>
      </c>
      <c r="M10" s="37">
        <v>400000</v>
      </c>
      <c r="N10" s="37">
        <v>0</v>
      </c>
      <c r="O10" s="37">
        <v>0</v>
      </c>
      <c r="P10" s="37"/>
      <c r="Q10" s="37">
        <v>0</v>
      </c>
      <c r="R10" s="37"/>
    </row>
    <row r="11" spans="1:18" s="19" customFormat="1" ht="75" x14ac:dyDescent="0.25">
      <c r="A11" s="16" t="s">
        <v>71</v>
      </c>
      <c r="B11" s="18" t="s">
        <v>65</v>
      </c>
      <c r="C11" s="18" t="s">
        <v>38</v>
      </c>
      <c r="D11" s="18" t="s">
        <v>39</v>
      </c>
      <c r="E11" s="18" t="s">
        <v>72</v>
      </c>
      <c r="F11" s="18" t="s">
        <v>73</v>
      </c>
      <c r="G11" s="37">
        <v>1200000</v>
      </c>
      <c r="H11" s="46">
        <f t="shared" si="0"/>
        <v>1200000</v>
      </c>
      <c r="I11" s="37">
        <v>0</v>
      </c>
      <c r="J11" s="37">
        <v>0</v>
      </c>
      <c r="K11" s="37">
        <v>395904.14</v>
      </c>
      <c r="L11" s="37">
        <v>404095.86</v>
      </c>
      <c r="M11" s="37">
        <v>400000</v>
      </c>
      <c r="N11" s="37">
        <v>0</v>
      </c>
      <c r="O11" s="37">
        <v>0</v>
      </c>
      <c r="P11" s="37"/>
      <c r="Q11" s="37">
        <v>0</v>
      </c>
      <c r="R11" s="37"/>
    </row>
    <row r="12" spans="1:18" s="19" customFormat="1" ht="90" x14ac:dyDescent="0.25">
      <c r="A12" s="16" t="s">
        <v>74</v>
      </c>
      <c r="B12" s="18" t="s">
        <v>75</v>
      </c>
      <c r="C12" s="18" t="s">
        <v>38</v>
      </c>
      <c r="D12" s="18" t="s">
        <v>39</v>
      </c>
      <c r="E12" s="18" t="s">
        <v>76</v>
      </c>
      <c r="F12" s="18" t="s">
        <v>77</v>
      </c>
      <c r="G12" s="37">
        <v>1000000</v>
      </c>
      <c r="H12" s="46">
        <f t="shared" si="0"/>
        <v>1000000</v>
      </c>
      <c r="I12" s="37">
        <v>0</v>
      </c>
      <c r="J12" s="37">
        <v>0</v>
      </c>
      <c r="K12" s="37">
        <v>198859.1</v>
      </c>
      <c r="L12" s="37">
        <v>501140.9</v>
      </c>
      <c r="M12" s="37">
        <v>300000</v>
      </c>
      <c r="N12" s="37">
        <v>0</v>
      </c>
      <c r="O12" s="37">
        <v>0</v>
      </c>
      <c r="P12" s="37"/>
      <c r="Q12" s="37">
        <v>0</v>
      </c>
      <c r="R12" s="37"/>
    </row>
    <row r="13" spans="1:18" s="19" customFormat="1" ht="90" x14ac:dyDescent="0.25">
      <c r="A13" s="16" t="s">
        <v>79</v>
      </c>
      <c r="B13" s="18" t="s">
        <v>75</v>
      </c>
      <c r="C13" s="18" t="s">
        <v>38</v>
      </c>
      <c r="D13" s="18" t="s">
        <v>39</v>
      </c>
      <c r="E13" s="18" t="s">
        <v>80</v>
      </c>
      <c r="F13" s="18" t="s">
        <v>81</v>
      </c>
      <c r="G13" s="37">
        <v>1000000</v>
      </c>
      <c r="H13" s="46">
        <f t="shared" si="0"/>
        <v>1000000</v>
      </c>
      <c r="I13" s="37">
        <v>0</v>
      </c>
      <c r="J13" s="37">
        <v>0</v>
      </c>
      <c r="K13" s="37">
        <v>198967.88</v>
      </c>
      <c r="L13" s="37">
        <v>501032.12</v>
      </c>
      <c r="M13" s="37">
        <v>300000</v>
      </c>
      <c r="N13" s="37">
        <v>0</v>
      </c>
      <c r="O13" s="37">
        <v>0</v>
      </c>
      <c r="P13" s="37"/>
      <c r="Q13" s="37">
        <v>0</v>
      </c>
      <c r="R13" s="37"/>
    </row>
    <row r="14" spans="1:18" s="19" customFormat="1" ht="90" x14ac:dyDescent="0.25">
      <c r="A14" s="16" t="s">
        <v>82</v>
      </c>
      <c r="B14" s="18" t="s">
        <v>75</v>
      </c>
      <c r="C14" s="18" t="s">
        <v>38</v>
      </c>
      <c r="D14" s="18" t="s">
        <v>39</v>
      </c>
      <c r="E14" s="18" t="s">
        <v>83</v>
      </c>
      <c r="F14" s="18" t="s">
        <v>84</v>
      </c>
      <c r="G14" s="37">
        <v>1000000</v>
      </c>
      <c r="H14" s="46">
        <f t="shared" si="0"/>
        <v>1000000</v>
      </c>
      <c r="I14" s="37">
        <v>0</v>
      </c>
      <c r="J14" s="37">
        <v>0</v>
      </c>
      <c r="K14" s="37">
        <v>198797.91</v>
      </c>
      <c r="L14" s="37">
        <v>501202.09</v>
      </c>
      <c r="M14" s="37">
        <v>300000</v>
      </c>
      <c r="N14" s="37">
        <v>0</v>
      </c>
      <c r="O14" s="37">
        <v>0</v>
      </c>
      <c r="P14" s="37"/>
      <c r="Q14" s="37">
        <v>0</v>
      </c>
      <c r="R14" s="37"/>
    </row>
    <row r="15" spans="1:18" s="19" customFormat="1" ht="90" x14ac:dyDescent="0.25">
      <c r="A15" s="16" t="s">
        <v>85</v>
      </c>
      <c r="B15" s="18" t="s">
        <v>86</v>
      </c>
      <c r="C15" s="18" t="s">
        <v>38</v>
      </c>
      <c r="D15" s="18" t="s">
        <v>39</v>
      </c>
      <c r="E15" s="18" t="s">
        <v>87</v>
      </c>
      <c r="F15" s="18" t="s">
        <v>88</v>
      </c>
      <c r="G15" s="37">
        <v>3000000</v>
      </c>
      <c r="H15" s="46">
        <f t="shared" si="0"/>
        <v>3000000</v>
      </c>
      <c r="I15" s="37">
        <v>0</v>
      </c>
      <c r="J15" s="37">
        <v>0</v>
      </c>
      <c r="K15" s="37">
        <v>280815.03000000003</v>
      </c>
      <c r="L15" s="37">
        <v>2219184.9700000002</v>
      </c>
      <c r="M15" s="37">
        <v>500000</v>
      </c>
      <c r="N15" s="37">
        <v>0</v>
      </c>
      <c r="O15" s="37">
        <v>0</v>
      </c>
      <c r="P15" s="37"/>
      <c r="Q15" s="37">
        <v>0</v>
      </c>
      <c r="R15" s="37"/>
    </row>
    <row r="16" spans="1:18" s="19" customFormat="1" ht="90" x14ac:dyDescent="0.25">
      <c r="A16" s="16" t="s">
        <v>89</v>
      </c>
      <c r="B16" s="18" t="s">
        <v>90</v>
      </c>
      <c r="C16" s="18" t="s">
        <v>38</v>
      </c>
      <c r="D16" s="18" t="s">
        <v>39</v>
      </c>
      <c r="E16" s="18" t="s">
        <v>91</v>
      </c>
      <c r="F16" s="18" t="s">
        <v>92</v>
      </c>
      <c r="G16" s="37">
        <v>1000000</v>
      </c>
      <c r="H16" s="46">
        <f t="shared" si="0"/>
        <v>1000000</v>
      </c>
      <c r="I16" s="37">
        <v>0</v>
      </c>
      <c r="J16" s="37">
        <v>0</v>
      </c>
      <c r="K16" s="37">
        <v>0</v>
      </c>
      <c r="L16" s="37">
        <v>500000</v>
      </c>
      <c r="M16" s="37">
        <v>500000</v>
      </c>
      <c r="N16" s="37">
        <v>0</v>
      </c>
      <c r="O16" s="37">
        <v>0</v>
      </c>
      <c r="P16" s="37"/>
      <c r="Q16" s="37">
        <v>0</v>
      </c>
      <c r="R16" s="37"/>
    </row>
    <row r="17" spans="1:18" s="19" customFormat="1" ht="90" x14ac:dyDescent="0.25">
      <c r="A17" s="16" t="s">
        <v>95</v>
      </c>
      <c r="B17" s="18" t="s">
        <v>90</v>
      </c>
      <c r="C17" s="18" t="s">
        <v>38</v>
      </c>
      <c r="D17" s="18" t="s">
        <v>39</v>
      </c>
      <c r="E17" s="18" t="s">
        <v>96</v>
      </c>
      <c r="F17" s="18" t="s">
        <v>97</v>
      </c>
      <c r="G17" s="37">
        <v>1000000</v>
      </c>
      <c r="H17" s="46">
        <f t="shared" si="0"/>
        <v>1000000</v>
      </c>
      <c r="I17" s="37">
        <v>0</v>
      </c>
      <c r="J17" s="37">
        <v>0</v>
      </c>
      <c r="K17" s="37">
        <v>0</v>
      </c>
      <c r="L17" s="37">
        <v>500000</v>
      </c>
      <c r="M17" s="37">
        <v>500000</v>
      </c>
      <c r="N17" s="37">
        <v>0</v>
      </c>
      <c r="O17" s="37">
        <v>0</v>
      </c>
      <c r="P17" s="37"/>
      <c r="Q17" s="37">
        <v>0</v>
      </c>
      <c r="R17" s="37"/>
    </row>
    <row r="18" spans="1:18" s="19" customFormat="1" ht="90" x14ac:dyDescent="0.25">
      <c r="A18" s="16" t="s">
        <v>98</v>
      </c>
      <c r="B18" s="18" t="s">
        <v>90</v>
      </c>
      <c r="C18" s="18" t="s">
        <v>38</v>
      </c>
      <c r="D18" s="18" t="s">
        <v>39</v>
      </c>
      <c r="E18" s="18" t="s">
        <v>99</v>
      </c>
      <c r="F18" s="18" t="s">
        <v>100</v>
      </c>
      <c r="G18" s="37">
        <v>1000000</v>
      </c>
      <c r="H18" s="46">
        <f t="shared" si="0"/>
        <v>1000000</v>
      </c>
      <c r="I18" s="37">
        <v>0</v>
      </c>
      <c r="J18" s="37">
        <v>0</v>
      </c>
      <c r="K18" s="37">
        <v>0</v>
      </c>
      <c r="L18" s="37">
        <v>400000</v>
      </c>
      <c r="M18" s="37">
        <v>600000</v>
      </c>
      <c r="N18" s="37">
        <v>0</v>
      </c>
      <c r="O18" s="37">
        <v>0</v>
      </c>
      <c r="P18" s="37"/>
      <c r="Q18" s="37">
        <v>0</v>
      </c>
      <c r="R18" s="37"/>
    </row>
    <row r="19" spans="1:18" s="19" customFormat="1" ht="90" x14ac:dyDescent="0.25">
      <c r="A19" s="16" t="s">
        <v>101</v>
      </c>
      <c r="B19" s="18" t="s">
        <v>102</v>
      </c>
      <c r="C19" s="18" t="s">
        <v>38</v>
      </c>
      <c r="D19" s="18" t="s">
        <v>39</v>
      </c>
      <c r="E19" s="18" t="s">
        <v>103</v>
      </c>
      <c r="F19" s="18" t="s">
        <v>104</v>
      </c>
      <c r="G19" s="37">
        <v>1000000</v>
      </c>
      <c r="H19" s="46">
        <f t="shared" si="0"/>
        <v>1000000</v>
      </c>
      <c r="I19" s="37">
        <v>0</v>
      </c>
      <c r="J19" s="37">
        <v>0</v>
      </c>
      <c r="K19" s="37">
        <v>110578.02</v>
      </c>
      <c r="L19" s="37">
        <v>449421.98</v>
      </c>
      <c r="M19" s="37">
        <v>440000</v>
      </c>
      <c r="N19" s="37">
        <v>0</v>
      </c>
      <c r="O19" s="37">
        <v>0</v>
      </c>
      <c r="P19" s="37"/>
      <c r="Q19" s="37">
        <v>0</v>
      </c>
      <c r="R19" s="37"/>
    </row>
    <row r="20" spans="1:18" s="19" customFormat="1" ht="90" x14ac:dyDescent="0.25">
      <c r="A20" s="16" t="s">
        <v>105</v>
      </c>
      <c r="B20" s="18" t="s">
        <v>102</v>
      </c>
      <c r="C20" s="18" t="s">
        <v>38</v>
      </c>
      <c r="D20" s="18" t="s">
        <v>39</v>
      </c>
      <c r="E20" s="18" t="s">
        <v>106</v>
      </c>
      <c r="F20" s="18" t="s">
        <v>107</v>
      </c>
      <c r="G20" s="37">
        <v>1200000</v>
      </c>
      <c r="H20" s="46">
        <f t="shared" si="0"/>
        <v>1200000</v>
      </c>
      <c r="I20" s="37">
        <v>0</v>
      </c>
      <c r="J20" s="37">
        <v>0</v>
      </c>
      <c r="K20" s="37">
        <v>0</v>
      </c>
      <c r="L20" s="37">
        <v>600000</v>
      </c>
      <c r="M20" s="37">
        <v>600000</v>
      </c>
      <c r="N20" s="37">
        <v>0</v>
      </c>
      <c r="O20" s="37">
        <v>0</v>
      </c>
      <c r="P20" s="37"/>
      <c r="Q20" s="37">
        <v>0</v>
      </c>
      <c r="R20" s="37"/>
    </row>
    <row r="21" spans="1:18" s="19" customFormat="1" ht="90" x14ac:dyDescent="0.25">
      <c r="A21" s="16" t="s">
        <v>108</v>
      </c>
      <c r="B21" s="18" t="s">
        <v>102</v>
      </c>
      <c r="C21" s="18" t="s">
        <v>38</v>
      </c>
      <c r="D21" s="18" t="s">
        <v>39</v>
      </c>
      <c r="E21" s="18" t="s">
        <v>109</v>
      </c>
      <c r="F21" s="18" t="s">
        <v>110</v>
      </c>
      <c r="G21" s="37">
        <v>800000</v>
      </c>
      <c r="H21" s="46">
        <f t="shared" si="0"/>
        <v>800000</v>
      </c>
      <c r="I21" s="37">
        <v>0</v>
      </c>
      <c r="J21" s="37">
        <v>0</v>
      </c>
      <c r="K21" s="37">
        <v>0</v>
      </c>
      <c r="L21" s="37">
        <v>400000</v>
      </c>
      <c r="M21" s="37">
        <v>400000</v>
      </c>
      <c r="N21" s="37">
        <v>0</v>
      </c>
      <c r="O21" s="37">
        <v>0</v>
      </c>
      <c r="P21" s="37"/>
      <c r="Q21" s="37">
        <v>0</v>
      </c>
      <c r="R21" s="37"/>
    </row>
    <row r="22" spans="1:18" s="19" customFormat="1" ht="75" x14ac:dyDescent="0.25">
      <c r="A22" s="16" t="s">
        <v>111</v>
      </c>
      <c r="B22" s="18" t="s">
        <v>112</v>
      </c>
      <c r="C22" s="18" t="s">
        <v>38</v>
      </c>
      <c r="D22" s="18" t="s">
        <v>39</v>
      </c>
      <c r="E22" s="18" t="s">
        <v>113</v>
      </c>
      <c r="F22" s="18" t="s">
        <v>114</v>
      </c>
      <c r="G22" s="37">
        <v>1900000</v>
      </c>
      <c r="H22" s="46">
        <f t="shared" si="0"/>
        <v>1900000</v>
      </c>
      <c r="I22" s="37">
        <v>0</v>
      </c>
      <c r="J22" s="37">
        <v>0</v>
      </c>
      <c r="K22" s="37">
        <v>357412.96</v>
      </c>
      <c r="L22" s="37">
        <v>1042587.04</v>
      </c>
      <c r="M22" s="37">
        <v>500000</v>
      </c>
      <c r="N22" s="37">
        <v>0</v>
      </c>
      <c r="O22" s="37">
        <v>0</v>
      </c>
      <c r="P22" s="37"/>
      <c r="Q22" s="37">
        <v>0</v>
      </c>
      <c r="R22" s="37"/>
    </row>
    <row r="23" spans="1:18" s="19" customFormat="1" ht="75" x14ac:dyDescent="0.25">
      <c r="A23" s="16" t="s">
        <v>115</v>
      </c>
      <c r="B23" s="18" t="s">
        <v>112</v>
      </c>
      <c r="C23" s="18" t="s">
        <v>38</v>
      </c>
      <c r="D23" s="18" t="s">
        <v>39</v>
      </c>
      <c r="E23" s="18" t="s">
        <v>116</v>
      </c>
      <c r="F23" s="18" t="s">
        <v>117</v>
      </c>
      <c r="G23" s="37">
        <v>1100000</v>
      </c>
      <c r="H23" s="46">
        <f t="shared" si="0"/>
        <v>1100000</v>
      </c>
      <c r="I23" s="37">
        <v>0</v>
      </c>
      <c r="J23" s="37">
        <v>0</v>
      </c>
      <c r="K23" s="37">
        <v>418036.33</v>
      </c>
      <c r="L23" s="37">
        <v>681963.67</v>
      </c>
      <c r="M23" s="37">
        <v>0</v>
      </c>
      <c r="N23" s="37">
        <v>0</v>
      </c>
      <c r="O23" s="37">
        <v>0</v>
      </c>
      <c r="P23" s="37"/>
      <c r="Q23" s="37">
        <v>0</v>
      </c>
      <c r="R23" s="37"/>
    </row>
    <row r="24" spans="1:18" s="43" customFormat="1" ht="76.900000000000006" customHeight="1" x14ac:dyDescent="0.25">
      <c r="A24" s="41" t="s">
        <v>118</v>
      </c>
      <c r="B24" s="42" t="s">
        <v>119</v>
      </c>
      <c r="C24" s="42" t="s">
        <v>120</v>
      </c>
      <c r="D24" s="42" t="s">
        <v>121</v>
      </c>
      <c r="E24" s="42" t="s">
        <v>93</v>
      </c>
      <c r="F24" s="42" t="s">
        <v>122</v>
      </c>
      <c r="G24" s="37">
        <v>3761739</v>
      </c>
      <c r="H24" s="46">
        <f t="shared" si="0"/>
        <v>3761739</v>
      </c>
      <c r="I24" s="37">
        <v>0</v>
      </c>
      <c r="J24" s="37">
        <v>0</v>
      </c>
      <c r="K24" s="37">
        <v>126993.64000000001</v>
      </c>
      <c r="L24" s="37">
        <v>773006.36</v>
      </c>
      <c r="M24" s="37">
        <v>582305</v>
      </c>
      <c r="N24" s="37">
        <v>114824</v>
      </c>
      <c r="O24" s="37">
        <v>690000</v>
      </c>
      <c r="P24" s="37">
        <v>500000</v>
      </c>
      <c r="Q24" s="37">
        <v>474610</v>
      </c>
      <c r="R24" s="37">
        <v>500000</v>
      </c>
    </row>
    <row r="25" spans="1:18" s="19" customFormat="1" ht="69" customHeight="1" x14ac:dyDescent="0.25">
      <c r="A25" s="16" t="s">
        <v>124</v>
      </c>
      <c r="B25" s="18" t="s">
        <v>125</v>
      </c>
      <c r="C25" s="18" t="s">
        <v>126</v>
      </c>
      <c r="D25" s="18" t="s">
        <v>127</v>
      </c>
      <c r="E25" s="18" t="s">
        <v>93</v>
      </c>
      <c r="F25" s="29" t="s">
        <v>128</v>
      </c>
      <c r="G25" s="37">
        <v>33650000</v>
      </c>
      <c r="H25" s="46">
        <f t="shared" si="0"/>
        <v>26300000</v>
      </c>
      <c r="I25" s="37">
        <v>7350000</v>
      </c>
      <c r="J25" s="37">
        <v>0</v>
      </c>
      <c r="K25" s="37">
        <v>0</v>
      </c>
      <c r="L25" s="37">
        <v>5260000</v>
      </c>
      <c r="M25" s="37">
        <v>7890000</v>
      </c>
      <c r="N25" s="37">
        <v>7890000</v>
      </c>
      <c r="O25" s="37">
        <v>5260000</v>
      </c>
      <c r="P25" s="37"/>
      <c r="Q25" s="37">
        <v>0</v>
      </c>
      <c r="R25" s="37"/>
    </row>
    <row r="26" spans="1:18" s="19" customFormat="1" ht="62.45" customHeight="1" x14ac:dyDescent="0.25">
      <c r="A26" s="16" t="s">
        <v>130</v>
      </c>
      <c r="B26" s="18" t="s">
        <v>131</v>
      </c>
      <c r="C26" s="18" t="s">
        <v>132</v>
      </c>
      <c r="D26" s="18" t="s">
        <v>133</v>
      </c>
      <c r="E26" s="18" t="s">
        <v>93</v>
      </c>
      <c r="F26" s="29" t="s">
        <v>134</v>
      </c>
      <c r="G26" s="37">
        <v>22000000</v>
      </c>
      <c r="H26" s="46">
        <f t="shared" si="0"/>
        <v>14000000</v>
      </c>
      <c r="I26" s="37">
        <v>8000000</v>
      </c>
      <c r="J26" s="37">
        <v>0</v>
      </c>
      <c r="K26" s="37">
        <v>3621193.38</v>
      </c>
      <c r="L26" s="37">
        <v>4378806.62</v>
      </c>
      <c r="M26" s="37">
        <v>4000000</v>
      </c>
      <c r="N26" s="37">
        <v>2000000</v>
      </c>
      <c r="O26" s="37">
        <v>0</v>
      </c>
      <c r="P26" s="37"/>
      <c r="Q26" s="37">
        <v>0</v>
      </c>
      <c r="R26" s="37"/>
    </row>
    <row r="27" spans="1:18" s="19" customFormat="1" ht="48.6" customHeight="1" x14ac:dyDescent="0.25">
      <c r="A27" s="16" t="s">
        <v>136</v>
      </c>
      <c r="B27" s="18" t="s">
        <v>137</v>
      </c>
      <c r="C27" s="18" t="s">
        <v>132</v>
      </c>
      <c r="D27" s="22" t="s">
        <v>138</v>
      </c>
      <c r="E27" s="18" t="s">
        <v>139</v>
      </c>
      <c r="F27" s="29" t="s">
        <v>311</v>
      </c>
      <c r="G27" s="37">
        <v>4000000</v>
      </c>
      <c r="H27" s="46">
        <f t="shared" si="0"/>
        <v>4000000</v>
      </c>
      <c r="I27" s="37">
        <v>0</v>
      </c>
      <c r="J27" s="37">
        <v>0</v>
      </c>
      <c r="K27" s="37">
        <v>0</v>
      </c>
      <c r="L27" s="37">
        <v>0</v>
      </c>
      <c r="M27" s="37">
        <v>1600000</v>
      </c>
      <c r="N27" s="37">
        <v>2400000</v>
      </c>
      <c r="O27" s="37">
        <v>0</v>
      </c>
      <c r="P27" s="37"/>
      <c r="Q27" s="37">
        <v>0</v>
      </c>
      <c r="R27" s="37"/>
    </row>
    <row r="28" spans="1:18" s="19" customFormat="1" ht="66" customHeight="1" x14ac:dyDescent="0.25">
      <c r="A28" s="16" t="s">
        <v>141</v>
      </c>
      <c r="B28" s="18" t="s">
        <v>142</v>
      </c>
      <c r="C28" s="18" t="s">
        <v>143</v>
      </c>
      <c r="D28" s="22" t="s">
        <v>312</v>
      </c>
      <c r="E28" s="18" t="s">
        <v>145</v>
      </c>
      <c r="F28" s="29" t="s">
        <v>146</v>
      </c>
      <c r="G28" s="37">
        <v>20000000</v>
      </c>
      <c r="H28" s="46">
        <f t="shared" si="0"/>
        <v>4000000</v>
      </c>
      <c r="I28" s="37">
        <v>16000000</v>
      </c>
      <c r="J28" s="37">
        <v>1000000</v>
      </c>
      <c r="K28" s="37">
        <v>0</v>
      </c>
      <c r="L28" s="37">
        <v>0</v>
      </c>
      <c r="M28" s="37">
        <v>1000000</v>
      </c>
      <c r="N28" s="37">
        <v>1000000</v>
      </c>
      <c r="O28" s="37">
        <v>1000000</v>
      </c>
      <c r="P28" s="37"/>
      <c r="Q28" s="37">
        <v>0</v>
      </c>
      <c r="R28" s="37"/>
    </row>
    <row r="29" spans="1:18" s="27" customFormat="1" ht="72" customHeight="1" x14ac:dyDescent="0.25">
      <c r="A29" s="30" t="s">
        <v>148</v>
      </c>
      <c r="B29" s="29" t="s">
        <v>149</v>
      </c>
      <c r="C29" s="29" t="s">
        <v>150</v>
      </c>
      <c r="D29" s="29" t="s">
        <v>151</v>
      </c>
      <c r="E29" s="29" t="s">
        <v>93</v>
      </c>
      <c r="F29" s="29" t="s">
        <v>152</v>
      </c>
      <c r="G29" s="37">
        <v>149530531</v>
      </c>
      <c r="H29" s="46">
        <f t="shared" si="0"/>
        <v>135830531</v>
      </c>
      <c r="I29" s="37">
        <v>13700000</v>
      </c>
      <c r="J29" s="37">
        <v>881782</v>
      </c>
      <c r="K29" s="37">
        <v>12650257.279999999</v>
      </c>
      <c r="L29" s="37">
        <v>25298491.640000001</v>
      </c>
      <c r="M29" s="37">
        <v>12711695</v>
      </c>
      <c r="N29" s="37">
        <v>14819651.85</v>
      </c>
      <c r="O29" s="37">
        <v>17000000</v>
      </c>
      <c r="P29" s="37">
        <v>25000000</v>
      </c>
      <c r="Q29" s="37">
        <v>26938312.23</v>
      </c>
      <c r="R29" s="37">
        <v>530341</v>
      </c>
    </row>
    <row r="30" spans="1:18" s="27" customFormat="1" ht="76.150000000000006" customHeight="1" x14ac:dyDescent="0.25">
      <c r="A30" s="30" t="s">
        <v>154</v>
      </c>
      <c r="B30" s="29" t="s">
        <v>155</v>
      </c>
      <c r="C30" s="29" t="s">
        <v>156</v>
      </c>
      <c r="D30" s="29" t="s">
        <v>157</v>
      </c>
      <c r="E30" s="29" t="s">
        <v>93</v>
      </c>
      <c r="F30" s="29" t="s">
        <v>158</v>
      </c>
      <c r="G30" s="37">
        <v>20000000</v>
      </c>
      <c r="H30" s="46">
        <f>SUM(J30:R30)</f>
        <v>14500000</v>
      </c>
      <c r="I30" s="37">
        <v>5500000</v>
      </c>
      <c r="J30" s="37">
        <v>0</v>
      </c>
      <c r="K30" s="37">
        <v>1140928.3700000001</v>
      </c>
      <c r="L30" s="37">
        <v>859071.63</v>
      </c>
      <c r="M30" s="37">
        <v>3000000</v>
      </c>
      <c r="N30" s="37">
        <v>3250000</v>
      </c>
      <c r="O30" s="37">
        <v>3250000</v>
      </c>
      <c r="P30" s="37">
        <v>3000000</v>
      </c>
      <c r="Q30" s="37">
        <v>0</v>
      </c>
      <c r="R30" s="37">
        <v>0</v>
      </c>
    </row>
    <row r="31" spans="1:18" s="27" customFormat="1" ht="79.900000000000006" customHeight="1" x14ac:dyDescent="0.25">
      <c r="A31" s="30" t="s">
        <v>159</v>
      </c>
      <c r="B31" s="29" t="s">
        <v>160</v>
      </c>
      <c r="C31" s="29" t="s">
        <v>126</v>
      </c>
      <c r="D31" s="29" t="s">
        <v>127</v>
      </c>
      <c r="E31" s="29" t="s">
        <v>93</v>
      </c>
      <c r="F31" s="29" t="s">
        <v>161</v>
      </c>
      <c r="G31" s="37">
        <v>44000000</v>
      </c>
      <c r="H31" s="46">
        <f t="shared" si="0"/>
        <v>39000000</v>
      </c>
      <c r="I31" s="37">
        <v>5000000</v>
      </c>
      <c r="J31" s="37">
        <v>0</v>
      </c>
      <c r="K31" s="37">
        <v>7620272.8700000001</v>
      </c>
      <c r="L31" s="37">
        <v>7507125.21</v>
      </c>
      <c r="M31" s="37">
        <v>7500000</v>
      </c>
      <c r="N31" s="37">
        <v>6785524.1500000004</v>
      </c>
      <c r="O31" s="37">
        <v>5000000</v>
      </c>
      <c r="P31" s="37">
        <v>4000000</v>
      </c>
      <c r="Q31" s="37">
        <v>587077.77</v>
      </c>
      <c r="R31" s="37">
        <v>0</v>
      </c>
    </row>
    <row r="32" spans="1:18" s="20" customFormat="1" ht="56.45" customHeight="1" x14ac:dyDescent="0.25">
      <c r="A32" s="16" t="s">
        <v>162</v>
      </c>
      <c r="B32" s="18" t="s">
        <v>125</v>
      </c>
      <c r="C32" s="18" t="s">
        <v>126</v>
      </c>
      <c r="D32" s="18" t="s">
        <v>127</v>
      </c>
      <c r="E32" s="18" t="s">
        <v>93</v>
      </c>
      <c r="F32" s="29" t="s">
        <v>163</v>
      </c>
      <c r="G32" s="37">
        <v>14700000</v>
      </c>
      <c r="H32" s="46">
        <f t="shared" si="0"/>
        <v>8700000</v>
      </c>
      <c r="I32" s="37">
        <v>6000000</v>
      </c>
      <c r="J32" s="37">
        <v>0</v>
      </c>
      <c r="K32" s="37">
        <v>2116659.27</v>
      </c>
      <c r="L32" s="37">
        <v>2233340.73</v>
      </c>
      <c r="M32" s="37">
        <v>2610000</v>
      </c>
      <c r="N32" s="37">
        <v>1740000</v>
      </c>
      <c r="O32" s="37">
        <v>0</v>
      </c>
      <c r="P32" s="37"/>
      <c r="Q32" s="37">
        <v>0</v>
      </c>
      <c r="R32" s="37">
        <v>0</v>
      </c>
    </row>
    <row r="33" spans="1:18" s="28" customFormat="1" ht="54" customHeight="1" x14ac:dyDescent="0.25">
      <c r="A33" s="31" t="s">
        <v>164</v>
      </c>
      <c r="B33" s="32" t="s">
        <v>165</v>
      </c>
      <c r="C33" s="32" t="s">
        <v>150</v>
      </c>
      <c r="D33" s="32" t="s">
        <v>166</v>
      </c>
      <c r="E33" s="32" t="s">
        <v>167</v>
      </c>
      <c r="F33" s="29" t="s">
        <v>168</v>
      </c>
      <c r="G33" s="37">
        <v>33385945.530000001</v>
      </c>
      <c r="H33" s="46">
        <f t="shared" si="0"/>
        <v>19169469</v>
      </c>
      <c r="I33" s="37">
        <v>14216476.530000001</v>
      </c>
      <c r="J33" s="37">
        <v>0</v>
      </c>
      <c r="K33" s="37">
        <v>7501490.71</v>
      </c>
      <c r="L33" s="37">
        <v>11667978.289999999</v>
      </c>
      <c r="M33" s="37">
        <v>0</v>
      </c>
      <c r="N33" s="37">
        <v>0</v>
      </c>
      <c r="O33" s="37">
        <v>0</v>
      </c>
      <c r="P33" s="37"/>
      <c r="Q33" s="37">
        <v>0</v>
      </c>
      <c r="R33" s="37"/>
    </row>
    <row r="34" spans="1:18" s="2" customFormat="1" ht="53.45" customHeight="1" x14ac:dyDescent="0.25">
      <c r="A34" s="38"/>
      <c r="B34" s="38"/>
      <c r="C34" s="38"/>
      <c r="D34" s="38"/>
      <c r="E34" s="38"/>
      <c r="F34" s="39"/>
      <c r="G34" s="40">
        <f>SUM(G3:G33)</f>
        <v>372028215.52999997</v>
      </c>
      <c r="H34" s="40">
        <f>SUM(H3:H33)</f>
        <v>296261739</v>
      </c>
      <c r="I34" s="40">
        <v>75766476.530000001</v>
      </c>
      <c r="J34" s="40">
        <f>SUM(J3:J33)</f>
        <v>1881782</v>
      </c>
      <c r="K34" s="40">
        <f>SUM(K3:K33)</f>
        <v>38504555</v>
      </c>
      <c r="L34" s="40">
        <f>SUM(L3:L33)</f>
        <v>71801061</v>
      </c>
      <c r="M34" s="40">
        <f>SUM(M3:M33)</f>
        <v>50344000</v>
      </c>
      <c r="N34" s="40">
        <f>SUM(N24:N33)</f>
        <v>40000000</v>
      </c>
      <c r="O34" s="40">
        <f t="shared" ref="O34:R34" si="1">SUM(O3:O33)</f>
        <v>32200000</v>
      </c>
      <c r="P34" s="40">
        <f t="shared" si="1"/>
        <v>32500000</v>
      </c>
      <c r="Q34" s="40">
        <f>SUM(Q3:Q33)</f>
        <v>28000000</v>
      </c>
      <c r="R34" s="40">
        <f t="shared" si="1"/>
        <v>1030341</v>
      </c>
    </row>
    <row r="39" spans="1:18" x14ac:dyDescent="0.25">
      <c r="K39" s="34"/>
      <c r="L39"/>
      <c r="N39" s="7"/>
    </row>
  </sheetData>
  <mergeCells count="1">
    <mergeCell ref="A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54B69D3E5733446B0FAE3C81CC1AA29" ma:contentTypeVersion="16" ma:contentTypeDescription="Creare un nuovo documento." ma:contentTypeScope="" ma:versionID="ce2377c03d9ee0fab83c4d63386a0747">
  <xsd:schema xmlns:xsd="http://www.w3.org/2001/XMLSchema" xmlns:xs="http://www.w3.org/2001/XMLSchema" xmlns:p="http://schemas.microsoft.com/office/2006/metadata/properties" xmlns:ns3="4c3236c6-95d2-4d17-be8d-585712637b94" xmlns:ns4="0eda4f44-c574-4c28-adc0-f041ccbed4ff" targetNamespace="http://schemas.microsoft.com/office/2006/metadata/properties" ma:root="true" ma:fieldsID="cfce1c533f7f4fc7972530321f86aca1" ns3:_="" ns4:_="">
    <xsd:import namespace="4c3236c6-95d2-4d17-be8d-585712637b94"/>
    <xsd:import namespace="0eda4f44-c574-4c28-adc0-f041ccbed4f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236c6-95d2-4d17-be8d-585712637b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a4f44-c574-4c28-adc0-f041ccbed4f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suggerimento condivisione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c3236c6-95d2-4d17-be8d-585712637b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D0BC7C-03E1-4BCB-BB3B-ED5A0EE4B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3236c6-95d2-4d17-be8d-585712637b94"/>
    <ds:schemaRef ds:uri="0eda4f44-c574-4c28-adc0-f041ccbed4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B9903C-5021-436A-8CFF-C4E0AF090E1F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0eda4f44-c574-4c28-adc0-f041ccbed4ff"/>
    <ds:schemaRef ds:uri="4c3236c6-95d2-4d17-be8d-585712637b9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697845D-0251-472A-A535-78E4A3BFE8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Tabella art. 3 Accordo</vt:lpstr>
      <vt:lpstr>Allegato A1</vt:lpstr>
      <vt:lpstr>Allegato A2</vt:lpstr>
      <vt:lpstr>Allegato B1_Piano fin. accordo</vt:lpstr>
      <vt:lpstr>Allegato B2_piano fin interv</vt:lpstr>
      <vt:lpstr>'Allegato A1'!Area_stampa</vt:lpstr>
      <vt:lpstr>'Allegato A1'!Titoli_stampa</vt:lpstr>
      <vt:lpstr>'Allegato A2'!Titoli_stampa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ACT</dc:creator>
  <cp:keywords/>
  <dc:description/>
  <cp:lastModifiedBy>nn</cp:lastModifiedBy>
  <cp:revision/>
  <cp:lastPrinted>2026-07-15T10:46:24Z</cp:lastPrinted>
  <dcterms:created xsi:type="dcterms:W3CDTF">2023-09-05T16:06:19Z</dcterms:created>
  <dcterms:modified xsi:type="dcterms:W3CDTF">2026-09-09T15:21:01Z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0x010100A54B69D3E5733446B0FAE3C81CC1AA29</vt:lpwstr>
  </property>
  <property fmtid="{D5CDD505-2E9C-101B-9397-08002B2CF9AE}" pid="3" name="MSIP_Label_5097a60d-5525-435b-8989-8eb48ac0c8cd_Enabled">
    <vt:lpwstr>true</vt:lpwstr>
  </property>
  <property fmtid="{D5CDD505-2E9C-101B-9397-08002B2CF9AE}" pid="4" name="MSIP_Label_5097a60d-5525-435b-8989-8eb48ac0c8cd_SetDate">
    <vt:lpwstr>2026-06-24T11:06:59Z</vt:lpwstr>
  </property>
  <property fmtid="{D5CDD505-2E9C-101B-9397-08002B2CF9AE}" pid="5" name="MSIP_Label_5097a60d-5525-435b-8989-8eb48ac0c8cd_Method">
    <vt:lpwstr>Standard</vt:lpwstr>
  </property>
  <property fmtid="{D5CDD505-2E9C-101B-9397-08002B2CF9AE}" pid="6" name="MSIP_Label_5097a60d-5525-435b-8989-8eb48ac0c8cd_Name">
    <vt:lpwstr>defa4170-0d19-0005-0004-bc88714345d2</vt:lpwstr>
  </property>
  <property fmtid="{D5CDD505-2E9C-101B-9397-08002B2CF9AE}" pid="7" name="MSIP_Label_5097a60d-5525-435b-8989-8eb48ac0c8cd_SiteId">
    <vt:lpwstr>3e90938b-8b27-4762-b4e8-006a8127a119</vt:lpwstr>
  </property>
  <property fmtid="{D5CDD505-2E9C-101B-9397-08002B2CF9AE}" pid="8" name="MSIP_Label_5097a60d-5525-435b-8989-8eb48ac0c8cd_ActionId">
    <vt:lpwstr>6e6f437e-afa3-4748-ac94-1d8e122e3f83</vt:lpwstr>
  </property>
  <property fmtid="{D5CDD505-2E9C-101B-9397-08002B2CF9AE}" pid="9" name="MSIP_Label_5097a60d-5525-435b-8989-8eb48ac0c8cd_ContentBits">
    <vt:lpwstr>0</vt:lpwstr>
  </property>
  <property fmtid="{D5CDD505-2E9C-101B-9397-08002B2CF9AE}" pid="10" name="MSIP_Label_5097a60d-5525-435b-8989-8eb48ac0c8cd_Tag">
    <vt:lpwstr>10, 3, 0, 1</vt:lpwstr>
  </property>
</Properties>
</file>